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4. Abril\Estados Financieros\Portal\"/>
    </mc:Choice>
  </mc:AlternateContent>
  <xr:revisionPtr revIDLastSave="0" documentId="13_ncr:1_{9BB9151B-B210-429C-B70A-D39B95EA7107}" xr6:coauthVersionLast="47" xr6:coauthVersionMax="47" xr10:uidLastSave="{00000000-0000-0000-0000-000000000000}"/>
  <bookViews>
    <workbookView xWindow="28680" yWindow="-120" windowWidth="29040" windowHeight="15840" xr2:uid="{4FFDDD42-639F-4690-BAC0-9AC3B86C1FE8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K31" i="1"/>
  <c r="I31" i="1"/>
  <c r="J31" i="1" s="1"/>
  <c r="L31" i="1"/>
  <c r="L30" i="1"/>
  <c r="K30" i="1"/>
  <c r="J30" i="1"/>
  <c r="I30" i="1"/>
  <c r="K27" i="1"/>
  <c r="I27" i="1"/>
  <c r="L27" i="1"/>
  <c r="J27" i="1"/>
  <c r="K26" i="1"/>
  <c r="L26" i="1" s="1"/>
  <c r="I26" i="1"/>
  <c r="J26" i="1" s="1"/>
  <c r="K25" i="1"/>
  <c r="I25" i="1"/>
  <c r="L25" i="1"/>
  <c r="J25" i="1"/>
  <c r="K24" i="1"/>
  <c r="L24" i="1" s="1"/>
  <c r="I24" i="1"/>
  <c r="K18" i="1"/>
  <c r="I18" i="1"/>
  <c r="J18" i="1"/>
  <c r="K17" i="1"/>
  <c r="I17" i="1"/>
  <c r="J17" i="1" s="1"/>
  <c r="L17" i="1"/>
  <c r="K16" i="1"/>
  <c r="L16" i="1" s="1"/>
  <c r="I16" i="1"/>
  <c r="J16" i="1"/>
  <c r="L15" i="1"/>
  <c r="K14" i="1"/>
  <c r="I14" i="1"/>
  <c r="L14" i="1"/>
  <c r="J14" i="1"/>
  <c r="L13" i="1"/>
  <c r="K13" i="1"/>
  <c r="I13" i="1"/>
  <c r="J13" i="1"/>
  <c r="K12" i="1"/>
  <c r="L12" i="1" s="1"/>
  <c r="I12" i="1"/>
  <c r="L9" i="1"/>
  <c r="K8" i="1"/>
  <c r="L8" i="1" s="1"/>
  <c r="I8" i="1"/>
  <c r="J8" i="1" s="1"/>
  <c r="K7" i="1"/>
  <c r="I7" i="1"/>
  <c r="J7" i="1" s="1"/>
  <c r="L7" i="1"/>
  <c r="J24" i="1" l="1"/>
  <c r="J12" i="1"/>
</calcChain>
</file>

<file path=xl/sharedStrings.xml><?xml version="1.0" encoding="utf-8"?>
<sst xmlns="http://schemas.openxmlformats.org/spreadsheetml/2006/main" count="46" uniqueCount="44">
  <si>
    <t>Estado de Situación Financiera</t>
  </si>
  <si>
    <t>Al 30 de Abril de 2024 y 2023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</si>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</sst>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4" fillId="0" borderId="0" xfId="0" applyNumberFormat="1" applyFont="1"/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A31A85-A160-454D-A80B-1298B86729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1127124</xdr:colOff>
      <xdr:row>42</xdr:row>
      <xdr:rowOff>15876</xdr:rowOff>
    </xdr:from>
    <xdr:to>
      <xdr:col>7</xdr:col>
      <xdr:colOff>468311</xdr:colOff>
      <xdr:row>50</xdr:row>
      <xdr:rowOff>63289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E2D7517-0877-4D53-B8C6-278DF624987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4" y="7286626"/>
          <a:ext cx="3341687" cy="15714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4.%20Abril\Estados%20Financieros\Estados%20Financieros%20Abril%202024.xlsx" TargetMode="External"/><Relationship Id="rId1" Type="http://schemas.openxmlformats.org/officeDocument/2006/relationships/externalLinkPath" Target="/DGA/2024/4.%20Abril/Estados%20Financieros/Estados%20Financieros%20Abril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Balanza 202404"/>
      <sheetName val="Balanza 202304"/>
      <sheetName val="Mov. AF"/>
      <sheetName val="Hoja1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>
        <row r="23">
          <cell r="G23"/>
        </row>
      </sheetData>
      <sheetData sheetId="4"/>
      <sheetData sheetId="5"/>
      <sheetData sheetId="6"/>
      <sheetData sheetId="7"/>
      <sheetData sheetId="8">
        <row r="316">
          <cell r="O316">
            <v>4530898771.1974001</v>
          </cell>
          <cell r="Q316">
            <v>2294076024.5700002</v>
          </cell>
        </row>
        <row r="324">
          <cell r="O324">
            <v>67578708.239999995</v>
          </cell>
          <cell r="Q324">
            <v>0</v>
          </cell>
        </row>
        <row r="365">
          <cell r="O365">
            <v>116607.77</v>
          </cell>
          <cell r="P365"/>
        </row>
        <row r="367">
          <cell r="O367">
            <v>307116607.76999998</v>
          </cell>
          <cell r="Q367">
            <v>0</v>
          </cell>
        </row>
        <row r="379">
          <cell r="O379">
            <v>34609844.009999998</v>
          </cell>
          <cell r="Q379">
            <v>0</v>
          </cell>
        </row>
        <row r="409">
          <cell r="O409">
            <v>1982549013.8800004</v>
          </cell>
          <cell r="Q409">
            <v>1566110828</v>
          </cell>
        </row>
        <row r="424">
          <cell r="O424">
            <v>181338108.44999999</v>
          </cell>
          <cell r="Q424">
            <v>1752116</v>
          </cell>
        </row>
        <row r="441">
          <cell r="O441">
            <v>1246211.3499999999</v>
          </cell>
          <cell r="Q441">
            <v>-1</v>
          </cell>
        </row>
        <row r="451">
          <cell r="O451">
            <v>19392503.91</v>
          </cell>
          <cell r="Q451">
            <v>0</v>
          </cell>
        </row>
        <row r="456">
          <cell r="O456">
            <v>3893988521.4299998</v>
          </cell>
          <cell r="Q456">
            <v>-1</v>
          </cell>
        </row>
        <row r="464">
          <cell r="O464">
            <v>79526976.819999993</v>
          </cell>
          <cell r="Q464">
            <v>1</v>
          </cell>
        </row>
        <row r="487">
          <cell r="O487">
            <v>308305807.22000003</v>
          </cell>
          <cell r="Q487">
            <v>771439679.57000005</v>
          </cell>
        </row>
      </sheetData>
      <sheetData sheetId="9">
        <row r="3">
          <cell r="I3">
            <v>50000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45000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30000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30000</v>
          </cell>
          <cell r="J32">
            <v>1.1000000000000001</v>
          </cell>
        </row>
        <row r="33">
          <cell r="I33">
            <v>10000</v>
          </cell>
          <cell r="J33">
            <v>1.1000000000000001</v>
          </cell>
        </row>
        <row r="34">
          <cell r="I34">
            <v>5000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1172730748.0699999</v>
          </cell>
          <cell r="J41">
            <v>1.1000000000000001</v>
          </cell>
        </row>
        <row r="42">
          <cell r="I42">
            <v>29771944.640000001</v>
          </cell>
          <cell r="J42">
            <v>1.1000000000000001</v>
          </cell>
        </row>
        <row r="43">
          <cell r="I43">
            <v>22768912.600000001</v>
          </cell>
          <cell r="J43">
            <v>1.1000000000000001</v>
          </cell>
        </row>
        <row r="44">
          <cell r="I44">
            <v>45072155.170000002</v>
          </cell>
          <cell r="J44">
            <v>1.1000000000000001</v>
          </cell>
        </row>
        <row r="45">
          <cell r="I45">
            <v>1254073.55</v>
          </cell>
          <cell r="J45">
            <v>1.1000000000000001</v>
          </cell>
        </row>
        <row r="46">
          <cell r="I46">
            <v>21005255.280000001</v>
          </cell>
          <cell r="J46">
            <v>1.1000000000000001</v>
          </cell>
        </row>
        <row r="47">
          <cell r="I47">
            <v>1798825654.47</v>
          </cell>
          <cell r="J47">
            <v>1.1000000000000001</v>
          </cell>
        </row>
        <row r="48">
          <cell r="I48">
            <v>284144.33</v>
          </cell>
          <cell r="J48">
            <v>1.1000000000000001</v>
          </cell>
        </row>
        <row r="49">
          <cell r="I49">
            <v>57174146.280000001</v>
          </cell>
          <cell r="J49">
            <v>1.1000000000000001</v>
          </cell>
        </row>
        <row r="50">
          <cell r="I50">
            <v>2548716210.6999998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17683365.989999998</v>
          </cell>
          <cell r="J52">
            <v>1.1000000000000001</v>
          </cell>
        </row>
        <row r="53">
          <cell r="I53">
            <v>122489884.95999999</v>
          </cell>
          <cell r="J53">
            <v>1.1000000000000001</v>
          </cell>
        </row>
        <row r="54">
          <cell r="I54">
            <v>39639092.799999997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3814645.29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116607.77</v>
          </cell>
          <cell r="J60">
            <v>1.5</v>
          </cell>
        </row>
        <row r="61">
          <cell r="I61">
            <v>956430.47</v>
          </cell>
          <cell r="J61">
            <v>1.2</v>
          </cell>
        </row>
        <row r="62">
          <cell r="I62">
            <v>8933984.8599999994</v>
          </cell>
          <cell r="J62">
            <v>1.2</v>
          </cell>
        </row>
        <row r="63">
          <cell r="I63">
            <v>7484876.4299999997</v>
          </cell>
          <cell r="J63">
            <v>1.2</v>
          </cell>
        </row>
        <row r="64">
          <cell r="I64">
            <v>474103.76</v>
          </cell>
          <cell r="J64">
            <v>1.2</v>
          </cell>
        </row>
        <row r="65">
          <cell r="I65">
            <v>19024203.780000001</v>
          </cell>
          <cell r="J65">
            <v>1.1100000000000001</v>
          </cell>
        </row>
        <row r="66">
          <cell r="I66">
            <v>1813165.76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419365551.80000001</v>
          </cell>
          <cell r="J71">
            <v>1.9</v>
          </cell>
        </row>
        <row r="72">
          <cell r="I72">
            <v>755784475.71000004</v>
          </cell>
          <cell r="J72">
            <v>1.9</v>
          </cell>
        </row>
        <row r="73">
          <cell r="I73">
            <v>2818038.83</v>
          </cell>
          <cell r="J73">
            <v>1.9</v>
          </cell>
        </row>
        <row r="74">
          <cell r="I74">
            <v>3375190.58</v>
          </cell>
          <cell r="J74">
            <v>1.9</v>
          </cell>
        </row>
        <row r="75">
          <cell r="I75">
            <v>453785965.62</v>
          </cell>
          <cell r="J75">
            <v>1.9</v>
          </cell>
        </row>
        <row r="76">
          <cell r="I76">
            <v>23303825.780000001</v>
          </cell>
          <cell r="J76">
            <v>1.9</v>
          </cell>
        </row>
        <row r="77">
          <cell r="I77">
            <v>331257548.69999999</v>
          </cell>
          <cell r="J77">
            <v>1.9</v>
          </cell>
        </row>
        <row r="78">
          <cell r="I78">
            <v>336571012.72000003</v>
          </cell>
          <cell r="J78">
            <v>1.9</v>
          </cell>
        </row>
        <row r="79">
          <cell r="I79">
            <v>117086396.56</v>
          </cell>
          <cell r="J79">
            <v>1.9</v>
          </cell>
        </row>
        <row r="80">
          <cell r="I80">
            <v>1149669053.6099999</v>
          </cell>
          <cell r="J80">
            <v>1.9</v>
          </cell>
        </row>
        <row r="81">
          <cell r="I81">
            <v>147306667.66999999</v>
          </cell>
          <cell r="J81">
            <v>1.9</v>
          </cell>
        </row>
        <row r="82">
          <cell r="I82">
            <v>-313470002.25</v>
          </cell>
          <cell r="J82">
            <v>1.9</v>
          </cell>
        </row>
        <row r="83">
          <cell r="I83">
            <v>-86403458.140000001</v>
          </cell>
          <cell r="J83">
            <v>1.9</v>
          </cell>
        </row>
        <row r="84">
          <cell r="I84">
            <v>-336095038.76999998</v>
          </cell>
          <cell r="J84">
            <v>1.9</v>
          </cell>
        </row>
        <row r="85">
          <cell r="I85">
            <v>-638211741.34000003</v>
          </cell>
          <cell r="J85">
            <v>1.9</v>
          </cell>
        </row>
        <row r="86">
          <cell r="I86">
            <v>-1994093.8</v>
          </cell>
          <cell r="J86">
            <v>1.9</v>
          </cell>
        </row>
        <row r="87">
          <cell r="I87">
            <v>-815915.31</v>
          </cell>
          <cell r="J87">
            <v>1.9</v>
          </cell>
        </row>
        <row r="88">
          <cell r="I88">
            <v>-312010053.98000002</v>
          </cell>
          <cell r="J88">
            <v>1.9</v>
          </cell>
        </row>
        <row r="89">
          <cell r="I89">
            <v>-13610588.390000001</v>
          </cell>
          <cell r="J89">
            <v>1.9</v>
          </cell>
        </row>
        <row r="90">
          <cell r="I90">
            <v>0</v>
          </cell>
          <cell r="J90">
            <v>1.9</v>
          </cell>
        </row>
        <row r="91">
          <cell r="I91">
            <v>0</v>
          </cell>
          <cell r="J91">
            <v>1.1100000000000001</v>
          </cell>
        </row>
        <row r="92">
          <cell r="I92">
            <v>42448628.740000002</v>
          </cell>
          <cell r="J92">
            <v>1.1100000000000001</v>
          </cell>
        </row>
        <row r="93">
          <cell r="I93">
            <v>179393962.69</v>
          </cell>
          <cell r="J93">
            <v>1.1100000000000001</v>
          </cell>
        </row>
        <row r="94">
          <cell r="I94">
            <v>130980</v>
          </cell>
          <cell r="J94">
            <v>1.9</v>
          </cell>
        </row>
        <row r="95">
          <cell r="I95">
            <v>0</v>
          </cell>
          <cell r="J95">
            <v>1.2</v>
          </cell>
        </row>
        <row r="96">
          <cell r="I96">
            <v>-69769850.469999999</v>
          </cell>
          <cell r="J96">
            <v>2.4</v>
          </cell>
        </row>
        <row r="97">
          <cell r="I97">
            <v>57016860.420000002</v>
          </cell>
          <cell r="J97">
            <v>2.4</v>
          </cell>
        </row>
        <row r="98">
          <cell r="I98">
            <v>-90252.14</v>
          </cell>
          <cell r="J98">
            <v>2.1</v>
          </cell>
        </row>
        <row r="99">
          <cell r="I99">
            <v>-1178237.18</v>
          </cell>
          <cell r="J99">
            <v>2.1</v>
          </cell>
        </row>
        <row r="100">
          <cell r="I100">
            <v>-31106.79</v>
          </cell>
          <cell r="J100">
            <v>2.4</v>
          </cell>
        </row>
        <row r="101">
          <cell r="I101">
            <v>-120745.65</v>
          </cell>
          <cell r="J101">
            <v>2.4</v>
          </cell>
        </row>
        <row r="102">
          <cell r="I102">
            <v>-78258486.5</v>
          </cell>
          <cell r="J102">
            <v>2.1</v>
          </cell>
        </row>
        <row r="103">
          <cell r="I103">
            <v>0</v>
          </cell>
          <cell r="J103">
            <v>2.1</v>
          </cell>
        </row>
        <row r="104">
          <cell r="I104">
            <v>-349661.46</v>
          </cell>
          <cell r="J104">
            <v>2.1</v>
          </cell>
        </row>
        <row r="105">
          <cell r="I105">
            <v>-8553437.3399999999</v>
          </cell>
          <cell r="J105">
            <v>2.1</v>
          </cell>
        </row>
        <row r="106">
          <cell r="I106">
            <v>0</v>
          </cell>
          <cell r="J106">
            <v>2.2000000000000002</v>
          </cell>
        </row>
        <row r="107">
          <cell r="I107">
            <v>0</v>
          </cell>
          <cell r="J107">
            <v>2.1</v>
          </cell>
        </row>
        <row r="108">
          <cell r="I108">
            <v>-59053.18</v>
          </cell>
          <cell r="J108">
            <v>2.1</v>
          </cell>
        </row>
        <row r="109">
          <cell r="I109">
            <v>0</v>
          </cell>
          <cell r="J109">
            <v>2.1</v>
          </cell>
        </row>
        <row r="110">
          <cell r="I110">
            <v>-473315.91</v>
          </cell>
          <cell r="J110">
            <v>2.2000000000000002</v>
          </cell>
        </row>
        <row r="111">
          <cell r="I111">
            <v>728630.05</v>
          </cell>
          <cell r="J111">
            <v>2.2000000000000002</v>
          </cell>
        </row>
        <row r="112">
          <cell r="I112">
            <v>0</v>
          </cell>
          <cell r="J112">
            <v>2.2000000000000002</v>
          </cell>
        </row>
        <row r="113">
          <cell r="I113">
            <v>-14017554.35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-10480980.220000001</v>
          </cell>
          <cell r="J115">
            <v>2.2000000000000002</v>
          </cell>
        </row>
        <row r="116">
          <cell r="I116">
            <v>5146388.88</v>
          </cell>
          <cell r="J116">
            <v>2.2000000000000002</v>
          </cell>
        </row>
        <row r="117">
          <cell r="I117">
            <v>-39584</v>
          </cell>
          <cell r="J117">
            <v>2.4</v>
          </cell>
        </row>
        <row r="118">
          <cell r="I118">
            <v>-773.22</v>
          </cell>
          <cell r="J118">
            <v>2.4</v>
          </cell>
        </row>
        <row r="119">
          <cell r="I119">
            <v>-5632145.7000000002</v>
          </cell>
          <cell r="J119">
            <v>2.4</v>
          </cell>
        </row>
        <row r="120">
          <cell r="I120">
            <v>-2342149.25</v>
          </cell>
          <cell r="J120">
            <v>2.2000000000000002</v>
          </cell>
        </row>
        <row r="121">
          <cell r="I121">
            <v>0</v>
          </cell>
          <cell r="J121">
            <v>2.2000000000000002</v>
          </cell>
        </row>
        <row r="122">
          <cell r="I122">
            <v>0</v>
          </cell>
          <cell r="J122">
            <v>2.2000000000000002</v>
          </cell>
        </row>
        <row r="123">
          <cell r="I123">
            <v>-7134073.6799999997</v>
          </cell>
          <cell r="J123">
            <v>2.1</v>
          </cell>
        </row>
        <row r="124">
          <cell r="I124">
            <v>0</v>
          </cell>
          <cell r="J124">
            <v>2.6</v>
          </cell>
        </row>
        <row r="125">
          <cell r="I125">
            <v>-271382.53999999998</v>
          </cell>
          <cell r="J125">
            <v>2.6</v>
          </cell>
        </row>
        <row r="126">
          <cell r="I126">
            <v>-379910159.83999997</v>
          </cell>
          <cell r="J126">
            <v>2.5</v>
          </cell>
        </row>
        <row r="127">
          <cell r="I127">
            <v>-218403.57</v>
          </cell>
          <cell r="J127">
            <v>2.6</v>
          </cell>
        </row>
        <row r="128">
          <cell r="I128">
            <v>-17564690</v>
          </cell>
          <cell r="J128">
            <v>2.6</v>
          </cell>
        </row>
        <row r="129">
          <cell r="I129">
            <v>-118676.63</v>
          </cell>
          <cell r="J129">
            <v>2.6</v>
          </cell>
        </row>
        <row r="130">
          <cell r="I130">
            <v>-121188353.97</v>
          </cell>
          <cell r="J130">
            <v>2.6</v>
          </cell>
        </row>
        <row r="131">
          <cell r="I131">
            <v>-1301530.3999999999</v>
          </cell>
          <cell r="J131">
            <v>2.6</v>
          </cell>
        </row>
        <row r="132">
          <cell r="I132">
            <v>-32290521.120000001</v>
          </cell>
          <cell r="J132">
            <v>2.6</v>
          </cell>
        </row>
        <row r="133">
          <cell r="I133">
            <v>-2210139.39</v>
          </cell>
          <cell r="J133">
            <v>2.6</v>
          </cell>
        </row>
        <row r="134">
          <cell r="I134">
            <v>-109183.7</v>
          </cell>
          <cell r="J134">
            <v>2.6</v>
          </cell>
        </row>
        <row r="135">
          <cell r="I135">
            <v>0</v>
          </cell>
          <cell r="J135">
            <v>2.2000000000000002</v>
          </cell>
        </row>
        <row r="136">
          <cell r="I136">
            <v>-150868998.44</v>
          </cell>
          <cell r="J136">
            <v>2.2999999999999998</v>
          </cell>
        </row>
        <row r="137">
          <cell r="I137">
            <v>-123134597.65000001</v>
          </cell>
          <cell r="J137">
            <v>2.2999999999999998</v>
          </cell>
        </row>
        <row r="138">
          <cell r="I138">
            <v>-2587921627.2199998</v>
          </cell>
          <cell r="J138">
            <v>3.1</v>
          </cell>
        </row>
        <row r="139">
          <cell r="I139">
            <v>-3893988520.4299998</v>
          </cell>
          <cell r="J139">
            <v>3.2</v>
          </cell>
        </row>
        <row r="140">
          <cell r="I140">
            <v>0</v>
          </cell>
          <cell r="J140" t="str">
            <v>*</v>
          </cell>
        </row>
        <row r="141">
          <cell r="I141">
            <v>-16144540</v>
          </cell>
          <cell r="J141">
            <v>4.2</v>
          </cell>
        </row>
        <row r="142">
          <cell r="I142">
            <v>-2852448.26</v>
          </cell>
          <cell r="J142">
            <v>4.2</v>
          </cell>
        </row>
        <row r="143">
          <cell r="I143">
            <v>-56013721.049999997</v>
          </cell>
          <cell r="J143">
            <v>4.4000000000000004</v>
          </cell>
        </row>
        <row r="144">
          <cell r="I144">
            <v>-492981.42</v>
          </cell>
          <cell r="J144">
            <v>4.4000000000000004</v>
          </cell>
        </row>
        <row r="145">
          <cell r="I145">
            <v>-1219619.08</v>
          </cell>
          <cell r="J145">
            <v>4.4000000000000004</v>
          </cell>
        </row>
        <row r="146">
          <cell r="I146">
            <v>-1487282444.4100001</v>
          </cell>
          <cell r="J146">
            <v>4.0999999999999996</v>
          </cell>
        </row>
        <row r="147">
          <cell r="I147">
            <v>-6901240.6799999997</v>
          </cell>
          <cell r="J147">
            <v>4.4000000000000004</v>
          </cell>
        </row>
        <row r="148">
          <cell r="I148">
            <v>-23680465</v>
          </cell>
          <cell r="J148">
            <v>4.2</v>
          </cell>
        </row>
        <row r="149">
          <cell r="I149">
            <v>-12521400</v>
          </cell>
          <cell r="J149">
            <v>4.2</v>
          </cell>
        </row>
        <row r="150">
          <cell r="I150">
            <v>-18940748.23</v>
          </cell>
          <cell r="J150">
            <v>4.2</v>
          </cell>
        </row>
        <row r="151">
          <cell r="I151">
            <v>-610296</v>
          </cell>
          <cell r="J151">
            <v>4.2</v>
          </cell>
        </row>
        <row r="152">
          <cell r="I152">
            <v>-986370.2</v>
          </cell>
          <cell r="J152">
            <v>4.2</v>
          </cell>
        </row>
        <row r="153">
          <cell r="I153">
            <v>-129752364.38</v>
          </cell>
          <cell r="J153">
            <v>4.0999999999999996</v>
          </cell>
        </row>
        <row r="154">
          <cell r="I154">
            <v>-7648140</v>
          </cell>
          <cell r="J154">
            <v>4.2</v>
          </cell>
        </row>
        <row r="155">
          <cell r="I155">
            <v>-9777930</v>
          </cell>
          <cell r="J155">
            <v>4.2</v>
          </cell>
        </row>
        <row r="156">
          <cell r="I156">
            <v>-869404.18</v>
          </cell>
          <cell r="J156">
            <v>4.2</v>
          </cell>
        </row>
        <row r="157">
          <cell r="I157">
            <v>-38288.25</v>
          </cell>
          <cell r="J157">
            <v>4.4000000000000004</v>
          </cell>
        </row>
        <row r="158">
          <cell r="I158">
            <v>-881296</v>
          </cell>
          <cell r="J158">
            <v>4.3</v>
          </cell>
        </row>
        <row r="159">
          <cell r="I159">
            <v>-9272730</v>
          </cell>
          <cell r="J159">
            <v>4.2</v>
          </cell>
        </row>
        <row r="160">
          <cell r="I160">
            <v>-41552441.460000001</v>
          </cell>
          <cell r="J160">
            <v>4.2</v>
          </cell>
        </row>
        <row r="161">
          <cell r="I161">
            <v>-30410.400000000001</v>
          </cell>
          <cell r="J161">
            <v>4.2</v>
          </cell>
        </row>
        <row r="162">
          <cell r="I162">
            <v>-1779752.28</v>
          </cell>
          <cell r="J162">
            <v>4.2</v>
          </cell>
        </row>
        <row r="163">
          <cell r="I163">
            <v>-661162.85</v>
          </cell>
          <cell r="J163">
            <v>4.2</v>
          </cell>
        </row>
        <row r="164">
          <cell r="I164">
            <v>-1794680</v>
          </cell>
          <cell r="J164">
            <v>4.2</v>
          </cell>
        </row>
        <row r="165">
          <cell r="I165">
            <v>-15105630.189999999</v>
          </cell>
          <cell r="J165">
            <v>4.2</v>
          </cell>
        </row>
        <row r="166">
          <cell r="I166">
            <v>-7664300</v>
          </cell>
          <cell r="J166">
            <v>4.2</v>
          </cell>
        </row>
        <row r="167">
          <cell r="I167">
            <v>-130000</v>
          </cell>
          <cell r="J167">
            <v>4.2</v>
          </cell>
        </row>
        <row r="168">
          <cell r="I168">
            <v>-112000</v>
          </cell>
          <cell r="J168">
            <v>4.2</v>
          </cell>
        </row>
        <row r="169">
          <cell r="I169">
            <v>-191372.29</v>
          </cell>
          <cell r="J169">
            <v>4.2</v>
          </cell>
        </row>
        <row r="170">
          <cell r="I170">
            <v>-62900</v>
          </cell>
          <cell r="J170">
            <v>4.2</v>
          </cell>
        </row>
        <row r="171">
          <cell r="I171">
            <v>10704272.5</v>
          </cell>
          <cell r="J171">
            <v>4.2</v>
          </cell>
        </row>
        <row r="172">
          <cell r="I172">
            <v>-4602.49</v>
          </cell>
          <cell r="J172">
            <v>4.4000000000000004</v>
          </cell>
        </row>
        <row r="173">
          <cell r="I173">
            <v>-500</v>
          </cell>
          <cell r="J173">
            <v>4.4000000000000004</v>
          </cell>
        </row>
        <row r="174">
          <cell r="I174">
            <v>-21445656.010000002</v>
          </cell>
          <cell r="J174">
            <v>4.4000000000000004</v>
          </cell>
        </row>
        <row r="175">
          <cell r="I175">
            <v>-1449312931.79</v>
          </cell>
          <cell r="J175">
            <v>4.3</v>
          </cell>
        </row>
        <row r="176">
          <cell r="I176">
            <v>-6112270.3300000001</v>
          </cell>
          <cell r="J176" t="str">
            <v>*</v>
          </cell>
        </row>
        <row r="177">
          <cell r="I177">
            <v>12268361</v>
          </cell>
          <cell r="J177">
            <v>5.0999999999999996</v>
          </cell>
        </row>
        <row r="178">
          <cell r="I178">
            <v>655715772.49000001</v>
          </cell>
          <cell r="J178">
            <v>5.0999999999999996</v>
          </cell>
        </row>
        <row r="179">
          <cell r="I179">
            <v>159820615.44</v>
          </cell>
          <cell r="J179">
            <v>5.0999999999999996</v>
          </cell>
        </row>
        <row r="180">
          <cell r="I180">
            <v>11551974.5</v>
          </cell>
          <cell r="J180">
            <v>5.0999999999999996</v>
          </cell>
        </row>
        <row r="181">
          <cell r="I181">
            <v>38620069</v>
          </cell>
          <cell r="J181">
            <v>5.0999999999999996</v>
          </cell>
        </row>
        <row r="182">
          <cell r="I182">
            <v>170226829.24000001</v>
          </cell>
          <cell r="J182">
            <v>5.0999999999999996</v>
          </cell>
        </row>
        <row r="183">
          <cell r="I183">
            <v>75524499.219999999</v>
          </cell>
          <cell r="J183">
            <v>5.0999999999999996</v>
          </cell>
        </row>
        <row r="184">
          <cell r="I184">
            <v>20991522.109999999</v>
          </cell>
          <cell r="J184">
            <v>5.0999999999999996</v>
          </cell>
        </row>
        <row r="185">
          <cell r="I185">
            <v>2678067.4300000002</v>
          </cell>
          <cell r="J185">
            <v>5.0999999999999996</v>
          </cell>
        </row>
        <row r="186">
          <cell r="I186">
            <v>75434499.219999999</v>
          </cell>
          <cell r="J186">
            <v>5.0999999999999996</v>
          </cell>
        </row>
        <row r="187">
          <cell r="I187">
            <v>39879963.710000001</v>
          </cell>
          <cell r="J187">
            <v>5.0999999999999996</v>
          </cell>
        </row>
        <row r="188">
          <cell r="I188">
            <v>17777293.59</v>
          </cell>
          <cell r="J188">
            <v>5.0999999999999996</v>
          </cell>
        </row>
        <row r="189">
          <cell r="I189">
            <v>57432558.369999997</v>
          </cell>
          <cell r="J189">
            <v>5.0999999999999996</v>
          </cell>
        </row>
        <row r="190">
          <cell r="I190">
            <v>58738446.130000003</v>
          </cell>
          <cell r="J190">
            <v>5.0999999999999996</v>
          </cell>
        </row>
        <row r="191">
          <cell r="I191">
            <v>8611229.0600000005</v>
          </cell>
          <cell r="J191">
            <v>5.0999999999999996</v>
          </cell>
        </row>
        <row r="192">
          <cell r="I192">
            <v>9704.4</v>
          </cell>
          <cell r="J192">
            <v>5.3</v>
          </cell>
        </row>
        <row r="193">
          <cell r="I193">
            <v>19873773.600000001</v>
          </cell>
          <cell r="J193">
            <v>5.3</v>
          </cell>
        </row>
        <row r="194">
          <cell r="I194">
            <v>4669.24</v>
          </cell>
          <cell r="J194">
            <v>5.3</v>
          </cell>
        </row>
        <row r="195">
          <cell r="I195">
            <v>26372732.23</v>
          </cell>
          <cell r="J195">
            <v>5.3</v>
          </cell>
        </row>
        <row r="196">
          <cell r="I196">
            <v>32519428.5</v>
          </cell>
          <cell r="J196">
            <v>5.3</v>
          </cell>
        </row>
        <row r="197">
          <cell r="I197">
            <v>228626</v>
          </cell>
          <cell r="J197">
            <v>5.3</v>
          </cell>
        </row>
        <row r="198">
          <cell r="I198">
            <v>256422.01</v>
          </cell>
          <cell r="J198">
            <v>5.3</v>
          </cell>
        </row>
        <row r="199">
          <cell r="I199">
            <v>305845</v>
          </cell>
          <cell r="J199">
            <v>5.3</v>
          </cell>
        </row>
        <row r="200">
          <cell r="I200">
            <v>1103186.72</v>
          </cell>
          <cell r="J200">
            <v>5.5</v>
          </cell>
        </row>
        <row r="201">
          <cell r="I201">
            <v>314820</v>
          </cell>
          <cell r="J201">
            <v>5.3</v>
          </cell>
        </row>
        <row r="202">
          <cell r="I202">
            <v>150000</v>
          </cell>
          <cell r="J202">
            <v>5.0999999999999996</v>
          </cell>
        </row>
        <row r="203">
          <cell r="I203">
            <v>49251302.149999999</v>
          </cell>
          <cell r="J203">
            <v>5.0999999999999996</v>
          </cell>
        </row>
        <row r="204">
          <cell r="I204">
            <v>6103090.6299999999</v>
          </cell>
          <cell r="J204">
            <v>5.0999999999999996</v>
          </cell>
        </row>
        <row r="205">
          <cell r="I205">
            <v>80544035.930000007</v>
          </cell>
          <cell r="J205">
            <v>5.5</v>
          </cell>
        </row>
        <row r="206">
          <cell r="I206">
            <v>125000.02</v>
          </cell>
          <cell r="J206">
            <v>5.5</v>
          </cell>
        </row>
        <row r="207">
          <cell r="I207">
            <v>2678323.08</v>
          </cell>
          <cell r="J207">
            <v>5.5</v>
          </cell>
        </row>
        <row r="208">
          <cell r="I208">
            <v>1892167.76</v>
          </cell>
          <cell r="J208">
            <v>5.5</v>
          </cell>
        </row>
        <row r="209">
          <cell r="I209">
            <v>11074580.73</v>
          </cell>
          <cell r="J209">
            <v>5.5</v>
          </cell>
        </row>
        <row r="210">
          <cell r="I210">
            <v>615000</v>
          </cell>
          <cell r="J210">
            <v>5.5</v>
          </cell>
        </row>
        <row r="211">
          <cell r="I211">
            <v>1638574.01</v>
          </cell>
          <cell r="J211">
            <v>5.5</v>
          </cell>
        </row>
        <row r="212">
          <cell r="I212">
            <v>1218840</v>
          </cell>
          <cell r="J212">
            <v>5.5</v>
          </cell>
        </row>
        <row r="213">
          <cell r="I213">
            <v>7457340.5199999996</v>
          </cell>
          <cell r="J213">
            <v>5.5</v>
          </cell>
        </row>
        <row r="214">
          <cell r="I214">
            <v>24860577.969999999</v>
          </cell>
          <cell r="J214">
            <v>5.5</v>
          </cell>
        </row>
        <row r="215">
          <cell r="I215">
            <v>978500</v>
          </cell>
          <cell r="J215">
            <v>5.5</v>
          </cell>
        </row>
        <row r="216">
          <cell r="I216">
            <v>7839345.04</v>
          </cell>
          <cell r="J216">
            <v>5.5</v>
          </cell>
        </row>
        <row r="217">
          <cell r="I217">
            <v>11911979.76</v>
          </cell>
          <cell r="J217">
            <v>5.5</v>
          </cell>
        </row>
        <row r="218">
          <cell r="I218">
            <v>10250231.4</v>
          </cell>
          <cell r="J218">
            <v>5.5</v>
          </cell>
        </row>
        <row r="219">
          <cell r="I219">
            <v>36651868.539999999</v>
          </cell>
          <cell r="J219">
            <v>5.5</v>
          </cell>
        </row>
        <row r="220">
          <cell r="I220">
            <v>11232254.189999999</v>
          </cell>
          <cell r="J220">
            <v>5.5</v>
          </cell>
        </row>
        <row r="221">
          <cell r="I221">
            <v>457438.8</v>
          </cell>
          <cell r="J221">
            <v>5.5</v>
          </cell>
        </row>
        <row r="222">
          <cell r="I222">
            <v>1547086.55</v>
          </cell>
          <cell r="J222">
            <v>5.5</v>
          </cell>
        </row>
        <row r="223">
          <cell r="I223">
            <v>4217225.6100000003</v>
          </cell>
          <cell r="J223">
            <v>5.5</v>
          </cell>
        </row>
        <row r="224">
          <cell r="I224">
            <v>3613553.56</v>
          </cell>
          <cell r="J224">
            <v>5.5</v>
          </cell>
        </row>
        <row r="225">
          <cell r="I225">
            <v>3996247.94</v>
          </cell>
          <cell r="J225">
            <v>5.5</v>
          </cell>
        </row>
        <row r="226">
          <cell r="I226">
            <v>321463.86</v>
          </cell>
          <cell r="J226">
            <v>5.5</v>
          </cell>
        </row>
        <row r="227">
          <cell r="I227">
            <v>944</v>
          </cell>
          <cell r="J227">
            <v>5.5</v>
          </cell>
        </row>
        <row r="228">
          <cell r="I228">
            <v>541450</v>
          </cell>
          <cell r="J228">
            <v>5.5</v>
          </cell>
        </row>
        <row r="229">
          <cell r="I229">
            <v>258854.21</v>
          </cell>
          <cell r="J229">
            <v>5.6</v>
          </cell>
        </row>
        <row r="230">
          <cell r="I230">
            <v>3765906.01</v>
          </cell>
          <cell r="J230">
            <v>5.5</v>
          </cell>
        </row>
        <row r="231">
          <cell r="I231">
            <v>2767159.98</v>
          </cell>
          <cell r="J231">
            <v>5.5</v>
          </cell>
        </row>
        <row r="232">
          <cell r="I232">
            <v>40112018.799999997</v>
          </cell>
          <cell r="J232">
            <v>5.5</v>
          </cell>
        </row>
        <row r="233">
          <cell r="I233">
            <v>54216666.670000002</v>
          </cell>
          <cell r="J233">
            <v>5.5</v>
          </cell>
        </row>
        <row r="234">
          <cell r="I234">
            <v>7543608.3600000003</v>
          </cell>
          <cell r="J234">
            <v>5.5</v>
          </cell>
        </row>
        <row r="235">
          <cell r="I235">
            <v>5892.85</v>
          </cell>
          <cell r="J235">
            <v>5.5</v>
          </cell>
        </row>
        <row r="236">
          <cell r="I236">
            <v>127749.56</v>
          </cell>
          <cell r="J236">
            <v>5.5</v>
          </cell>
        </row>
        <row r="237">
          <cell r="I237">
            <v>8728339.0600000005</v>
          </cell>
          <cell r="J237">
            <v>5.5</v>
          </cell>
        </row>
        <row r="238">
          <cell r="I238">
            <v>139100</v>
          </cell>
          <cell r="J238">
            <v>5.5</v>
          </cell>
        </row>
        <row r="239">
          <cell r="I239">
            <v>53100</v>
          </cell>
          <cell r="J239">
            <v>5.5</v>
          </cell>
        </row>
        <row r="240">
          <cell r="I240">
            <v>386760.33</v>
          </cell>
          <cell r="J240">
            <v>5.5</v>
          </cell>
        </row>
        <row r="241">
          <cell r="I241">
            <v>20957481.960000001</v>
          </cell>
          <cell r="J241">
            <v>5.5</v>
          </cell>
        </row>
        <row r="242">
          <cell r="I242">
            <v>6763575.9199999999</v>
          </cell>
          <cell r="J242">
            <v>5.5</v>
          </cell>
        </row>
        <row r="243">
          <cell r="I243">
            <v>4307142.82</v>
          </cell>
          <cell r="J243">
            <v>5.3</v>
          </cell>
        </row>
        <row r="244">
          <cell r="I244">
            <v>191160</v>
          </cell>
          <cell r="J244">
            <v>5.3</v>
          </cell>
        </row>
        <row r="245">
          <cell r="I245">
            <v>50425</v>
          </cell>
          <cell r="J245">
            <v>5.3</v>
          </cell>
        </row>
        <row r="246">
          <cell r="I246">
            <v>29277.919999999998</v>
          </cell>
          <cell r="J246">
            <v>5.3</v>
          </cell>
        </row>
        <row r="247">
          <cell r="I247">
            <v>5699.99</v>
          </cell>
          <cell r="J247">
            <v>5.3</v>
          </cell>
        </row>
        <row r="248">
          <cell r="I248">
            <v>540781</v>
          </cell>
          <cell r="J248">
            <v>5.3</v>
          </cell>
        </row>
        <row r="249">
          <cell r="I249">
            <v>938437.17</v>
          </cell>
          <cell r="J249">
            <v>5.3</v>
          </cell>
        </row>
        <row r="250">
          <cell r="I250">
            <v>2078780.28</v>
          </cell>
          <cell r="J250">
            <v>5.3</v>
          </cell>
        </row>
        <row r="251">
          <cell r="I251">
            <v>3529024.37</v>
          </cell>
          <cell r="J251">
            <v>5.3</v>
          </cell>
        </row>
        <row r="252">
          <cell r="I252">
            <v>1143544.53</v>
          </cell>
          <cell r="J252">
            <v>5.3</v>
          </cell>
        </row>
        <row r="253">
          <cell r="I253">
            <v>259523.75</v>
          </cell>
          <cell r="J253">
            <v>5.3</v>
          </cell>
        </row>
        <row r="254">
          <cell r="I254">
            <v>4366</v>
          </cell>
          <cell r="J254">
            <v>5.3</v>
          </cell>
        </row>
        <row r="255">
          <cell r="I255">
            <v>240055.25</v>
          </cell>
          <cell r="J255">
            <v>5.3</v>
          </cell>
        </row>
        <row r="256">
          <cell r="I256">
            <v>32349061.52</v>
          </cell>
          <cell r="J256">
            <v>5.3</v>
          </cell>
        </row>
        <row r="257">
          <cell r="I257">
            <v>2257151.7999999998</v>
          </cell>
          <cell r="J257">
            <v>5.3</v>
          </cell>
        </row>
        <row r="258">
          <cell r="I258">
            <v>84554.69</v>
          </cell>
          <cell r="J258">
            <v>5.3</v>
          </cell>
        </row>
        <row r="259">
          <cell r="I259">
            <v>23390.99</v>
          </cell>
          <cell r="J259">
            <v>5.3</v>
          </cell>
        </row>
        <row r="260">
          <cell r="I260">
            <v>2996.85</v>
          </cell>
          <cell r="J260">
            <v>5.3</v>
          </cell>
        </row>
        <row r="261">
          <cell r="I261">
            <v>595</v>
          </cell>
          <cell r="J261">
            <v>5.3</v>
          </cell>
        </row>
        <row r="262">
          <cell r="I262">
            <v>956323.7</v>
          </cell>
          <cell r="J262">
            <v>5.3</v>
          </cell>
        </row>
        <row r="263">
          <cell r="I263">
            <v>2993260.43</v>
          </cell>
          <cell r="J263">
            <v>5.3</v>
          </cell>
        </row>
        <row r="264">
          <cell r="I264">
            <v>305747.40000000002</v>
          </cell>
          <cell r="J264">
            <v>5.3</v>
          </cell>
        </row>
        <row r="265">
          <cell r="I265">
            <v>23328.06</v>
          </cell>
          <cell r="J265">
            <v>5.3</v>
          </cell>
        </row>
        <row r="266">
          <cell r="I266">
            <v>60</v>
          </cell>
          <cell r="J266">
            <v>5.3</v>
          </cell>
        </row>
        <row r="267">
          <cell r="I267">
            <v>110731.2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DA345-3F5B-43D1-96A2-293E3E4D272A}">
  <sheetPr>
    <tabColor theme="9" tint="-0.499984740745262"/>
  </sheetPr>
  <dimension ref="B1:P369"/>
  <sheetViews>
    <sheetView showGridLines="0" tabSelected="1" zoomScale="120" zoomScaleNormal="120" workbookViewId="0">
      <selection activeCell="S47" sqref="S47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31" t="s">
        <v>0</v>
      </c>
      <c r="D1" s="31"/>
      <c r="E1" s="31"/>
      <c r="F1" s="31"/>
      <c r="G1" s="31"/>
      <c r="H1" s="31"/>
      <c r="J1" s="4"/>
      <c r="K1" s="4"/>
    </row>
    <row r="2" spans="2:13" x14ac:dyDescent="0.25">
      <c r="C2" s="31" t="s">
        <v>1</v>
      </c>
      <c r="D2" s="31"/>
      <c r="E2" s="31"/>
      <c r="F2" s="31"/>
      <c r="G2" s="31"/>
      <c r="H2" s="31"/>
      <c r="J2" s="4"/>
      <c r="K2" s="4"/>
    </row>
    <row r="3" spans="2:13" x14ac:dyDescent="0.25">
      <c r="C3" s="31" t="s">
        <v>2</v>
      </c>
      <c r="D3" s="31"/>
      <c r="E3" s="31"/>
      <c r="F3" s="31"/>
      <c r="G3" s="31"/>
      <c r="H3" s="31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2024</v>
      </c>
      <c r="G5" s="2"/>
      <c r="H5" s="9">
        <v>2023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0"/>
      <c r="G6" s="10"/>
      <c r="H6" s="10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5838929899.6099997</v>
      </c>
      <c r="G7" s="4"/>
      <c r="H7" s="4">
        <v>4229278462.4000006</v>
      </c>
      <c r="I7" s="4">
        <f>'[55]Notas 122023'!$O$316</f>
        <v>4530898771.1974001</v>
      </c>
      <c r="J7" s="4">
        <f>F7-I7</f>
        <v>1308031128.4125996</v>
      </c>
      <c r="K7" s="4">
        <f>'[55]Notas 122023'!$Q$316</f>
        <v>2294076024.5700002</v>
      </c>
      <c r="L7" s="4">
        <f>H7-K7</f>
        <v>1935202437.8300004</v>
      </c>
    </row>
    <row r="8" spans="2:13" customFormat="1" x14ac:dyDescent="0.25">
      <c r="B8">
        <v>1.2</v>
      </c>
      <c r="C8" s="11"/>
      <c r="D8" s="5" t="s">
        <v>10</v>
      </c>
      <c r="E8" s="6">
        <v>8</v>
      </c>
      <c r="F8" s="4">
        <v>59301654.079999991</v>
      </c>
      <c r="G8" s="4"/>
      <c r="H8" s="4">
        <v>38614987.719999991</v>
      </c>
      <c r="I8" s="4">
        <f>'[55]Notas 122023'!$O$324</f>
        <v>67578708.239999995</v>
      </c>
      <c r="J8" s="4">
        <f>F8-I8</f>
        <v>-8277054.1600000039</v>
      </c>
      <c r="K8" s="4">
        <f>'[55]Notas 122023'!$Q$324</f>
        <v>0</v>
      </c>
      <c r="L8" s="4">
        <f t="shared" ref="L8:L17" si="0">H8-K8</f>
        <v>38614987.719999991</v>
      </c>
    </row>
    <row r="9" spans="2:13" customFormat="1" hidden="1" x14ac:dyDescent="0.25">
      <c r="B9">
        <v>1.3</v>
      </c>
      <c r="C9" s="11"/>
      <c r="D9" s="5" t="s">
        <v>11</v>
      </c>
      <c r="E9" s="6">
        <v>4</v>
      </c>
      <c r="F9" s="4">
        <v>0</v>
      </c>
      <c r="G9" s="12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3">
        <v>5898231553.6899996</v>
      </c>
      <c r="G10" s="14"/>
      <c r="H10" s="13">
        <v>4267893450.1200004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5"/>
    </row>
    <row r="12" spans="2:13" customFormat="1" x14ac:dyDescent="0.25">
      <c r="B12">
        <v>1.5</v>
      </c>
      <c r="C12" s="11"/>
      <c r="D12" s="5" t="s">
        <v>14</v>
      </c>
      <c r="E12" s="6">
        <v>9</v>
      </c>
      <c r="F12" s="4">
        <v>310931253.06</v>
      </c>
      <c r="G12" s="4"/>
      <c r="H12" s="4">
        <v>307150946.00999999</v>
      </c>
      <c r="I12" s="4">
        <f>'[55]Notas 122023'!$O$367</f>
        <v>307116607.76999998</v>
      </c>
      <c r="J12" s="4">
        <f>F12-I12</f>
        <v>3814645.2900000215</v>
      </c>
      <c r="K12" s="4">
        <f>'[55]Notas 122023'!$Q$367</f>
        <v>0</v>
      </c>
      <c r="L12" s="4">
        <f t="shared" si="0"/>
        <v>307150946.00999999</v>
      </c>
    </row>
    <row r="13" spans="2:13" customFormat="1" hidden="1" x14ac:dyDescent="0.25">
      <c r="B13">
        <v>1.6</v>
      </c>
      <c r="C13" s="11"/>
      <c r="D13" s="5" t="s">
        <v>15</v>
      </c>
      <c r="E13" s="6">
        <v>5</v>
      </c>
      <c r="F13" s="4">
        <v>0</v>
      </c>
      <c r="G13" s="12"/>
      <c r="H13" s="4">
        <v>0</v>
      </c>
      <c r="I13" s="4">
        <f>'[55]Notas 122023'!O365</f>
        <v>116607.77</v>
      </c>
      <c r="J13" s="4">
        <f>F13-I13</f>
        <v>-116607.77</v>
      </c>
      <c r="K13" s="4">
        <f>'[55]Notas 122023'!P365</f>
        <v>0</v>
      </c>
      <c r="L13" s="4">
        <f t="shared" si="0"/>
        <v>0</v>
      </c>
    </row>
    <row r="14" spans="2:13" customFormat="1" x14ac:dyDescent="0.25">
      <c r="B14">
        <v>1.7</v>
      </c>
      <c r="C14" s="11"/>
      <c r="D14" s="5" t="s">
        <v>16</v>
      </c>
      <c r="E14" s="6">
        <v>10</v>
      </c>
      <c r="F14" s="4">
        <v>34609844.009999998</v>
      </c>
      <c r="G14" s="4"/>
      <c r="H14" s="4">
        <v>34609844.009999998</v>
      </c>
      <c r="I14" s="4">
        <f>'[55]Notas 122023'!$O$379</f>
        <v>34609844.009999998</v>
      </c>
      <c r="J14" s="4">
        <f>F14-I14</f>
        <v>0</v>
      </c>
      <c r="K14" s="4">
        <f>'[55]Notas 122023'!$Q$379</f>
        <v>0</v>
      </c>
      <c r="L14" s="4">
        <f t="shared" si="0"/>
        <v>34609844.009999998</v>
      </c>
    </row>
    <row r="15" spans="2:13" customFormat="1" hidden="1" x14ac:dyDescent="0.25">
      <c r="B15" s="1">
        <v>1.8</v>
      </c>
      <c r="C15" s="11"/>
      <c r="D15" s="5" t="s">
        <v>17</v>
      </c>
      <c r="E15" s="6"/>
      <c r="F15" s="4">
        <v>0</v>
      </c>
      <c r="G15" s="12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2161761593.9900002</v>
      </c>
      <c r="G16" s="4"/>
      <c r="H16" s="4">
        <v>2267208369.9799995</v>
      </c>
      <c r="I16" s="4">
        <f>'[55]Notas 122023'!$O$409</f>
        <v>1982549013.8800004</v>
      </c>
      <c r="J16" s="4">
        <f>F16-I16</f>
        <v>179212580.1099999</v>
      </c>
      <c r="K16" s="4">
        <f>'[55]Notas 122023'!$Q$409</f>
        <v>1566110828</v>
      </c>
      <c r="L16" s="4">
        <f t="shared" si="0"/>
        <v>701097541.97999954</v>
      </c>
      <c r="M16" s="15"/>
    </row>
    <row r="17" spans="2:16" x14ac:dyDescent="0.25">
      <c r="B17" s="16">
        <v>1.1100000000000001</v>
      </c>
      <c r="D17" s="5" t="s">
        <v>19</v>
      </c>
      <c r="E17" s="6">
        <v>12</v>
      </c>
      <c r="F17" s="4">
        <v>240866795.21000001</v>
      </c>
      <c r="G17" s="4"/>
      <c r="H17" s="4">
        <v>343851763.44</v>
      </c>
      <c r="I17" s="4">
        <f>'[55]Notas 122023'!$O$424</f>
        <v>181338108.44999999</v>
      </c>
      <c r="J17" s="4">
        <f>F17-I17</f>
        <v>59528686.76000002</v>
      </c>
      <c r="K17" s="4">
        <f>'[55]Notas 122023'!$Q$424</f>
        <v>1752116</v>
      </c>
      <c r="L17" s="4">
        <f t="shared" si="0"/>
        <v>342099647.44</v>
      </c>
    </row>
    <row r="18" spans="2:16" customFormat="1" hidden="1" x14ac:dyDescent="0.25">
      <c r="B18">
        <v>1.1200000000000001</v>
      </c>
      <c r="C18" s="11"/>
      <c r="D18" s="17" t="s">
        <v>20</v>
      </c>
      <c r="E18" s="18">
        <v>20</v>
      </c>
      <c r="F18" s="4">
        <v>0</v>
      </c>
      <c r="G18" s="14"/>
      <c r="H18" s="4">
        <v>0</v>
      </c>
      <c r="I18" s="4" t="e">
        <f>'[55]Notas 122023'!#REF!</f>
        <v>#REF!</v>
      </c>
      <c r="J18" s="4" t="e">
        <f>F18-I18</f>
        <v>#REF!</v>
      </c>
      <c r="K18" s="4" t="e">
        <f>'[55]Notas 122023'!#REF!</f>
        <v>#REF!</v>
      </c>
      <c r="L18" s="4"/>
    </row>
    <row r="19" spans="2:16" x14ac:dyDescent="0.25">
      <c r="C19" s="7" t="s">
        <v>21</v>
      </c>
      <c r="F19" s="13">
        <v>2748169486.2700005</v>
      </c>
      <c r="G19" s="14"/>
      <c r="H19" s="13">
        <v>2952820922.4399996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19">
        <v>8646401039.9599991</v>
      </c>
      <c r="G20" s="20"/>
      <c r="H20" s="19">
        <v>7220714372.5599995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4"/>
      <c r="G23" s="14"/>
      <c r="H23" s="14"/>
      <c r="I23" s="4"/>
      <c r="J23" s="4"/>
      <c r="K23" s="4"/>
      <c r="L23" s="4"/>
    </row>
    <row r="24" spans="2:16" x14ac:dyDescent="0.25">
      <c r="B24" s="1">
        <v>2.1</v>
      </c>
      <c r="D24" s="5" t="s">
        <v>26</v>
      </c>
      <c r="E24" s="6">
        <v>13</v>
      </c>
      <c r="F24" s="4">
        <v>95623201.479999989</v>
      </c>
      <c r="G24" s="4"/>
      <c r="H24" s="4">
        <v>250527396.34999999</v>
      </c>
      <c r="I24" s="4">
        <f>'[55]Notas 122023'!$O$441</f>
        <v>1246211.3499999999</v>
      </c>
      <c r="J24" s="4">
        <f t="shared" ref="J24:J25" si="1">F24-I24</f>
        <v>94376990.129999995</v>
      </c>
      <c r="K24" s="4">
        <f>'[55]Notas 122023'!$Q$441</f>
        <v>-1</v>
      </c>
      <c r="L24" s="4">
        <f t="shared" ref="L24:L27" si="2">H24-K24</f>
        <v>250527397.34999999</v>
      </c>
      <c r="M24" s="15"/>
    </row>
    <row r="25" spans="2:16" customFormat="1" x14ac:dyDescent="0.25">
      <c r="B25">
        <v>2.2000000000000002</v>
      </c>
      <c r="C25" s="11"/>
      <c r="D25" s="5" t="s">
        <v>27</v>
      </c>
      <c r="E25" s="6">
        <v>14</v>
      </c>
      <c r="F25" s="4">
        <v>21438980.800000001</v>
      </c>
      <c r="G25" s="4"/>
      <c r="H25" s="4">
        <v>34338297.589999996</v>
      </c>
      <c r="I25" s="4">
        <f>'[55]Notas 122023'!$O$451</f>
        <v>19392503.91</v>
      </c>
      <c r="J25" s="4">
        <f t="shared" si="1"/>
        <v>2046476.8900000006</v>
      </c>
      <c r="K25" s="4">
        <f>'[55]Notas 122023'!$Q$451</f>
        <v>0</v>
      </c>
      <c r="L25" s="4">
        <f t="shared" si="2"/>
        <v>34338297.589999996</v>
      </c>
      <c r="M25" s="21"/>
    </row>
    <row r="26" spans="2:16" customFormat="1" x14ac:dyDescent="0.25">
      <c r="B26">
        <v>2.2999999999999998</v>
      </c>
      <c r="C26" s="11"/>
      <c r="D26" s="5" t="s">
        <v>28</v>
      </c>
      <c r="E26" s="6">
        <v>15</v>
      </c>
      <c r="F26" s="4">
        <v>274003596.09000003</v>
      </c>
      <c r="G26" s="4"/>
      <c r="H26" s="4">
        <v>265843317.91</v>
      </c>
      <c r="I26" s="4">
        <f>'[55]Notas 122023'!$O$456</f>
        <v>3893988521.4299998</v>
      </c>
      <c r="J26" s="4">
        <f>F26-I26</f>
        <v>-3619984925.3399997</v>
      </c>
      <c r="K26" s="4">
        <f>'[55]Notas 122023'!$Q$456</f>
        <v>-1</v>
      </c>
      <c r="L26" s="4">
        <f t="shared" si="2"/>
        <v>265843318.91</v>
      </c>
    </row>
    <row r="27" spans="2:16" customFormat="1" x14ac:dyDescent="0.25">
      <c r="B27" s="1">
        <v>2.4</v>
      </c>
      <c r="C27" s="11"/>
      <c r="D27" s="5" t="s">
        <v>29</v>
      </c>
      <c r="E27" s="6">
        <v>16</v>
      </c>
      <c r="F27" s="4">
        <v>18577345.409999996</v>
      </c>
      <c r="G27" s="4"/>
      <c r="H27" s="4">
        <v>20097971.560000006</v>
      </c>
      <c r="I27" s="4">
        <f>'[55]Notas 122023'!$O$464</f>
        <v>79526976.819999993</v>
      </c>
      <c r="J27" s="4">
        <f>F27-I27</f>
        <v>-60949631.409999996</v>
      </c>
      <c r="K27" s="4">
        <f>'[55]Notas 122023'!$Q$464</f>
        <v>1</v>
      </c>
      <c r="L27" s="4">
        <f t="shared" si="2"/>
        <v>20097970.560000006</v>
      </c>
    </row>
    <row r="28" spans="2:16" x14ac:dyDescent="0.25">
      <c r="C28" s="7" t="s">
        <v>30</v>
      </c>
      <c r="F28" s="13">
        <v>409643123.77999997</v>
      </c>
      <c r="G28" s="14"/>
      <c r="H28" s="13">
        <v>570806983.41000009</v>
      </c>
      <c r="I28" s="4"/>
      <c r="J28" s="4"/>
      <c r="K28" s="4"/>
      <c r="L28" s="4"/>
    </row>
    <row r="29" spans="2:16" customFormat="1" x14ac:dyDescent="0.25">
      <c r="C29" s="22" t="s">
        <v>31</v>
      </c>
      <c r="D29" s="11"/>
      <c r="E29" s="6"/>
      <c r="F29" s="23"/>
      <c r="G29" s="23"/>
      <c r="H29" s="23"/>
      <c r="I29" s="4"/>
      <c r="J29" s="4"/>
      <c r="K29" s="4"/>
      <c r="L29" s="4"/>
    </row>
    <row r="30" spans="2:16" customFormat="1" x14ac:dyDescent="0.25">
      <c r="B30">
        <v>2.5</v>
      </c>
      <c r="C30" s="11"/>
      <c r="D30" s="5" t="s">
        <v>32</v>
      </c>
      <c r="E30" s="6">
        <v>17</v>
      </c>
      <c r="F30" s="4">
        <v>379910159.83999997</v>
      </c>
      <c r="G30" s="4"/>
      <c r="H30" s="4">
        <v>248169669.72999999</v>
      </c>
      <c r="I30" s="4" t="e">
        <f>-SUMIF('[55]Balanza 202404'!$J$3:$J$267,"2.5",'[55]Balanza 202404'!$I$3:$I$267)</f>
        <v>#VALUE!</v>
      </c>
      <c r="J30" s="4" t="e">
        <f>-SUMIF('[55]Balanza 202404'!$J$3:$J$267,"2.5",'[55]Balanza 202404'!$I$3:$I$267)</f>
        <v>#VALUE!</v>
      </c>
      <c r="K30" s="4" t="e">
        <f>-SUMIF('[55]Balanza 202404'!$J$3:$J$267,"2.5",'[55]Balanza 202404'!$I$3:$I$267)</f>
        <v>#VALUE!</v>
      </c>
      <c r="L30" s="4" t="e">
        <f>-SUMIF('[55]Balanza 202404'!$J$3:$J$267,"2.5",'[55]Balanza 202404'!$I$3:$I$267)</f>
        <v>#VALUE!</v>
      </c>
      <c r="M30" s="24"/>
      <c r="P30" s="25"/>
    </row>
    <row r="31" spans="2:16" customFormat="1" x14ac:dyDescent="0.25">
      <c r="B31">
        <v>2.6</v>
      </c>
      <c r="C31" s="11"/>
      <c r="D31" s="5" t="s">
        <v>33</v>
      </c>
      <c r="E31" s="6">
        <v>18</v>
      </c>
      <c r="F31" s="4">
        <v>175272881.31999999</v>
      </c>
      <c r="G31" s="4"/>
      <c r="H31" s="4">
        <v>41115470.170000002</v>
      </c>
      <c r="I31" s="4">
        <f>'[55]Notas 122023'!$O$487</f>
        <v>308305807.22000003</v>
      </c>
      <c r="J31" s="4">
        <f t="shared" ref="J31" si="3">F31-I31</f>
        <v>-133032925.90000004</v>
      </c>
      <c r="K31" s="4">
        <f>'[55]Notas 122023'!$Q$487</f>
        <v>771439679.57000005</v>
      </c>
      <c r="L31" s="4">
        <f t="shared" ref="L31" si="4">H31-K31</f>
        <v>-730324209.4000001</v>
      </c>
    </row>
    <row r="32" spans="2:16" customFormat="1" x14ac:dyDescent="0.25">
      <c r="C32" s="22" t="s">
        <v>34</v>
      </c>
      <c r="D32" s="11"/>
      <c r="E32" s="6"/>
      <c r="F32" s="26">
        <v>555183042.15999997</v>
      </c>
      <c r="G32" s="27"/>
      <c r="H32" s="26">
        <v>289285140.89999998</v>
      </c>
      <c r="I32" s="4"/>
      <c r="J32" s="4"/>
      <c r="K32" s="4"/>
      <c r="L32" s="4"/>
    </row>
    <row r="33" spans="2:16" x14ac:dyDescent="0.25">
      <c r="C33" s="7" t="s">
        <v>35</v>
      </c>
      <c r="F33" s="13">
        <v>964826165.93999994</v>
      </c>
      <c r="G33" s="20"/>
      <c r="H33" s="13">
        <v>860092123.31000006</v>
      </c>
      <c r="I33" s="4"/>
      <c r="J33" s="4"/>
      <c r="K33" s="4"/>
    </row>
    <row r="34" spans="2:16" x14ac:dyDescent="0.25">
      <c r="C34" s="7"/>
      <c r="F34" s="4"/>
      <c r="G34" s="4"/>
      <c r="H34" s="4" t="s">
        <v>23</v>
      </c>
      <c r="I34" s="4"/>
      <c r="J34" s="4"/>
      <c r="K34" s="4"/>
      <c r="P34" s="28"/>
    </row>
    <row r="35" spans="2:16" x14ac:dyDescent="0.25">
      <c r="C35" s="7" t="s">
        <v>36</v>
      </c>
      <c r="E35" s="2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2"/>
      <c r="D36" s="5" t="s">
        <v>37</v>
      </c>
      <c r="E36" s="6"/>
      <c r="F36" s="4">
        <v>2587921627.2199998</v>
      </c>
      <c r="G36" s="4"/>
      <c r="H36" s="4">
        <v>2587921627.2199998</v>
      </c>
      <c r="I36" s="4"/>
      <c r="J36" s="4"/>
      <c r="K36" s="4"/>
      <c r="L36" s="4"/>
    </row>
    <row r="37" spans="2:16" customFormat="1" x14ac:dyDescent="0.25">
      <c r="B37">
        <v>3.2</v>
      </c>
      <c r="C37" s="11"/>
      <c r="D37" s="5" t="s">
        <v>38</v>
      </c>
      <c r="E37" s="6"/>
      <c r="F37" s="4">
        <v>3893988520.4299998</v>
      </c>
      <c r="G37" s="4"/>
      <c r="H37" s="4">
        <v>2937292758.3200002</v>
      </c>
      <c r="I37" s="4"/>
      <c r="J37" s="4"/>
      <c r="K37" s="4"/>
      <c r="L37" s="4"/>
      <c r="M37" s="24"/>
    </row>
    <row r="38" spans="2:16" x14ac:dyDescent="0.25">
      <c r="D38" s="5" t="s">
        <v>39</v>
      </c>
      <c r="F38" s="4">
        <v>1199664726.3599999</v>
      </c>
      <c r="G38" s="4">
        <f>'[55] ERF-Rendimiento Financiero'!G23</f>
        <v>0</v>
      </c>
      <c r="H38" s="4">
        <v>835407864.71000051</v>
      </c>
      <c r="I38" s="4"/>
      <c r="J38" s="4"/>
      <c r="K38" s="4"/>
      <c r="L38" s="4"/>
    </row>
    <row r="39" spans="2:16" x14ac:dyDescent="0.25">
      <c r="C39" s="7" t="s">
        <v>40</v>
      </c>
      <c r="F39" s="26">
        <v>7681574874.0099993</v>
      </c>
      <c r="G39" s="20"/>
      <c r="H39" s="26">
        <v>6360622249.25</v>
      </c>
      <c r="I39" s="4"/>
      <c r="J39" s="4"/>
      <c r="K39" s="4"/>
    </row>
    <row r="40" spans="2:16" ht="15.75" thickBot="1" x14ac:dyDescent="0.3">
      <c r="C40" s="7" t="s">
        <v>41</v>
      </c>
      <c r="F40" s="19">
        <v>8646401039.9499989</v>
      </c>
      <c r="G40" s="10"/>
      <c r="H40" s="19">
        <v>7220714372.5600004</v>
      </c>
      <c r="I40" s="4"/>
      <c r="J40" s="4"/>
      <c r="K40" s="4"/>
    </row>
    <row r="41" spans="2:16" ht="15.75" thickTop="1" x14ac:dyDescent="0.25">
      <c r="F41" s="29"/>
      <c r="H41" s="29"/>
      <c r="I41" s="4"/>
      <c r="J41" s="4"/>
      <c r="K41" s="4"/>
    </row>
    <row r="42" spans="2:16" x14ac:dyDescent="0.25">
      <c r="F42" s="29"/>
      <c r="H42" s="4"/>
    </row>
    <row r="43" spans="2:16" x14ac:dyDescent="0.25">
      <c r="F43" s="29"/>
    </row>
    <row r="44" spans="2:16" x14ac:dyDescent="0.25">
      <c r="F44" s="29"/>
    </row>
    <row r="64" hidden="1" x14ac:dyDescent="0.25"/>
    <row r="131" spans="3:3" x14ac:dyDescent="0.25">
      <c r="C131" s="5" t="s">
        <v>42</v>
      </c>
    </row>
    <row r="369" spans="3:3" ht="409.5" x14ac:dyDescent="0.25">
      <c r="C369" s="30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2024-05-24T02:06:31Z</cp:lastPrinted>
  <dcterms:created xsi:type="dcterms:W3CDTF">2024-05-24T01:56:35Z</dcterms:created>
  <dcterms:modified xsi:type="dcterms:W3CDTF">2024-05-24T02:06:35Z</dcterms:modified>
</cp:coreProperties>
</file>