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6. Junio\Estados Financieros\Portal\"/>
    </mc:Choice>
  </mc:AlternateContent>
  <xr:revisionPtr revIDLastSave="0" documentId="13_ncr:1_{B66B1CA8-3701-4480-951E-CC1C7F4223AD}" xr6:coauthVersionLast="47" xr6:coauthVersionMax="47" xr10:uidLastSave="{00000000-0000-0000-0000-000000000000}"/>
  <bookViews>
    <workbookView xWindow="-120" yWindow="-120" windowWidth="29040" windowHeight="15840" xr2:uid="{BEF64709-47B1-4DD2-BC90-481CB81A6B9B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 ERF-Rendimiento Financiero'!$C$6:$H$29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J8" i="1" s="1"/>
  <c r="K8" i="1"/>
  <c r="L8" i="1" s="1"/>
  <c r="I9" i="1"/>
  <c r="J9" i="1" s="1"/>
  <c r="K9" i="1"/>
  <c r="L9" i="1" s="1"/>
  <c r="I10" i="1"/>
  <c r="J10" i="1" s="1"/>
  <c r="K10" i="1"/>
  <c r="L10" i="1" s="1"/>
  <c r="I11" i="1"/>
  <c r="J11" i="1" s="1"/>
  <c r="K11" i="1"/>
  <c r="L11" i="1" s="1"/>
  <c r="J15" i="1"/>
  <c r="I15" i="1"/>
  <c r="K15" i="1"/>
  <c r="L15" i="1" s="1"/>
  <c r="I16" i="1"/>
  <c r="J16" i="1" s="1"/>
  <c r="K16" i="1"/>
  <c r="L16" i="1" s="1"/>
  <c r="L17" i="1"/>
  <c r="I17" i="1"/>
  <c r="J17" i="1"/>
  <c r="K17" i="1"/>
  <c r="L18" i="1"/>
  <c r="I18" i="1"/>
  <c r="J18" i="1"/>
  <c r="K18" i="1"/>
  <c r="I19" i="1"/>
  <c r="J19" i="1"/>
  <c r="K19" i="1"/>
  <c r="L19" i="1" s="1"/>
  <c r="I20" i="1"/>
  <c r="J20" i="1" s="1"/>
  <c r="K20" i="1"/>
  <c r="L20" i="1" s="1"/>
</calcChain>
</file>

<file path=xl/sharedStrings.xml><?xml version="1.0" encoding="utf-8"?>
<sst xmlns="http://schemas.openxmlformats.org/spreadsheetml/2006/main" count="25" uniqueCount="24">
  <si>
    <t xml:space="preserve">Un detalle de los activos intangibles al 30 de junio de 2022 y 2021 es como sigue:
</t>
  </si>
  <si>
    <t>Tesoreria Nac. Cuotas</t>
  </si>
  <si>
    <t>Resultados positivos (ahorro) / negativo (desahorro)</t>
  </si>
  <si>
    <t>Total gastos</t>
  </si>
  <si>
    <t xml:space="preserve">Gastos financieros </t>
  </si>
  <si>
    <t xml:space="preserve">Otros gastos </t>
  </si>
  <si>
    <t>Gasto de depreciación y amortización</t>
  </si>
  <si>
    <t>Suministros y materiales para consumo</t>
  </si>
  <si>
    <t>Subvenciones y otros pagos por transferencias</t>
  </si>
  <si>
    <t>Sueldos, salarios y beneficios a empleados</t>
  </si>
  <si>
    <t xml:space="preserve"> </t>
  </si>
  <si>
    <t>Total ingresos</t>
  </si>
  <si>
    <t xml:space="preserve">Recargos, multas y otros ingresos  </t>
  </si>
  <si>
    <t>Transferencias</t>
  </si>
  <si>
    <t xml:space="preserve">Ingresos por transacciones con contraprestación </t>
  </si>
  <si>
    <t>Tasas y Derechos</t>
  </si>
  <si>
    <t>Diferencia</t>
  </si>
  <si>
    <t xml:space="preserve">Notas 2020 </t>
  </si>
  <si>
    <t xml:space="preserve">Notas 2021 </t>
  </si>
  <si>
    <t>(Valores en RD$ pesos)</t>
  </si>
  <si>
    <t>Del ejercicio terminado al 30 de Junio de 2024 y 2023</t>
  </si>
  <si>
    <t>Estado de Rendimiento Financiero</t>
  </si>
  <si>
    <t xml:space="preserve">Ingresos   </t>
  </si>
  <si>
    <t xml:space="preserve">Gastos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</si>
</sst>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2" fillId="0" borderId="0" xfId="0" applyFont="1" applyAlignment="1">
      <alignment horizontal="justify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0</xdr:row>
      <xdr:rowOff>28575</xdr:rowOff>
    </xdr:from>
    <xdr:ext cx="976011" cy="527948"/>
    <xdr:pic>
      <xdr:nvPicPr>
        <xdr:cNvPr id="2" name="Picture 1">
          <a:extLst>
            <a:ext uri="{FF2B5EF4-FFF2-40B4-BE49-F238E27FC236}">
              <a16:creationId xmlns:a16="http://schemas.microsoft.com/office/drawing/2014/main" id="{8D9B447A-D6B7-4B59-92DD-BB96552A78D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28575"/>
          <a:ext cx="976011" cy="527948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oneCellAnchor>
  <xdr:twoCellAnchor editAs="oneCell">
    <xdr:from>
      <xdr:col>3</xdr:col>
      <xdr:colOff>931488</xdr:colOff>
      <xdr:row>24</xdr:row>
      <xdr:rowOff>112060</xdr:rowOff>
    </xdr:from>
    <xdr:to>
      <xdr:col>7</xdr:col>
      <xdr:colOff>272675</xdr:colOff>
      <xdr:row>32</xdr:row>
      <xdr:rowOff>159472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CCED50F-206E-482A-BBD2-868B7B5868C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988" y="4174192"/>
          <a:ext cx="3711481" cy="13921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stados%20Financieros%20Junio%202024%20Definitivos.xlsx" TargetMode="External"/><Relationship Id="rId1" Type="http://schemas.openxmlformats.org/officeDocument/2006/relationships/externalLinkPath" Target="/DGA/2024/6.%20Junio/Estados%20Financieros/Estados%20Financieros%20Junio%202024%20Definitiv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ERF-Rendimiento Financiero"/>
      <sheetName val="ECANP-Cambio Patrimonio"/>
      <sheetName val="Flujo de efectivo"/>
      <sheetName val="Presupuesto"/>
      <sheetName val="Presentación"/>
      <sheetName val="índice"/>
      <sheetName val="ESF - Situación Financiera"/>
      <sheetName val="Notas 122023"/>
      <sheetName val="Flujo 202401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04">
          <cell r="O404">
            <v>2024</v>
          </cell>
          <cell r="Q404">
            <v>2023</v>
          </cell>
        </row>
        <row r="431">
          <cell r="O431">
            <v>191372.29</v>
          </cell>
          <cell r="Q431">
            <v>437745</v>
          </cell>
        </row>
        <row r="437">
          <cell r="O437"/>
          <cell r="Q437"/>
        </row>
        <row r="451">
          <cell r="O451">
            <v>8537416.5600000005</v>
          </cell>
          <cell r="Q451">
            <v>10145235</v>
          </cell>
        </row>
        <row r="475">
          <cell r="O475">
            <v>62093331</v>
          </cell>
          <cell r="Q475">
            <v>63737434</v>
          </cell>
        </row>
        <row r="492">
          <cell r="O492">
            <v>39428469.43</v>
          </cell>
          <cell r="Q492">
            <v>31800000</v>
          </cell>
        </row>
        <row r="515">
          <cell r="O515">
            <v>12558101.960000001</v>
          </cell>
          <cell r="Q515">
            <v>13722279</v>
          </cell>
        </row>
        <row r="580">
          <cell r="O580">
            <v>1892168.76</v>
          </cell>
          <cell r="Q580">
            <v>2432680</v>
          </cell>
        </row>
        <row r="591">
          <cell r="O591">
            <v>2024</v>
          </cell>
          <cell r="Q591">
            <v>2023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C2BF4-6E9F-4E6E-B319-264CCE617C18}">
  <sheetPr>
    <tabColor theme="9" tint="-0.499984740745262"/>
  </sheetPr>
  <dimension ref="B1:O369"/>
  <sheetViews>
    <sheetView showGridLines="0" tabSelected="1" topLeftCell="A13" zoomScale="136" zoomScaleNormal="136" workbookViewId="0">
      <selection activeCell="O31" sqref="O31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2" customWidth="1"/>
    <col min="4" max="4" width="40.42578125" style="2" customWidth="1"/>
    <col min="5" max="5" width="7" style="3" customWidth="1"/>
    <col min="6" max="6" width="16.42578125" style="2" bestFit="1" customWidth="1"/>
    <col min="7" max="7" width="1.7109375" style="2" customWidth="1"/>
    <col min="8" max="8" width="15.5703125" style="2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x14ac:dyDescent="0.25">
      <c r="C1" s="17" t="s">
        <v>21</v>
      </c>
      <c r="D1" s="17"/>
      <c r="E1" s="17"/>
      <c r="F1" s="17"/>
      <c r="G1" s="17"/>
      <c r="H1" s="17"/>
    </row>
    <row r="2" spans="2:13" x14ac:dyDescent="0.25">
      <c r="C2" s="17" t="s">
        <v>20</v>
      </c>
      <c r="D2" s="17"/>
      <c r="E2" s="17"/>
      <c r="F2" s="17"/>
      <c r="G2" s="17"/>
      <c r="H2" s="17"/>
    </row>
    <row r="3" spans="2:13" x14ac:dyDescent="0.25">
      <c r="C3" s="17" t="s">
        <v>19</v>
      </c>
      <c r="D3" s="17"/>
      <c r="E3" s="17"/>
      <c r="F3" s="17"/>
      <c r="G3" s="17"/>
      <c r="H3" s="17"/>
    </row>
    <row r="4" spans="2:13" x14ac:dyDescent="0.25">
      <c r="D4" s="7"/>
      <c r="E4" s="6"/>
    </row>
    <row r="5" spans="2:13" x14ac:dyDescent="0.25">
      <c r="D5" s="7"/>
      <c r="E5" s="6"/>
    </row>
    <row r="6" spans="2:13" x14ac:dyDescent="0.25">
      <c r="E6" s="16"/>
      <c r="F6" s="16">
        <v>2024</v>
      </c>
      <c r="G6" s="6"/>
      <c r="H6" s="16">
        <v>2023</v>
      </c>
      <c r="I6" s="16" t="s">
        <v>18</v>
      </c>
      <c r="J6" s="16" t="s">
        <v>16</v>
      </c>
      <c r="K6" s="16" t="s">
        <v>17</v>
      </c>
      <c r="L6" s="16" t="s">
        <v>16</v>
      </c>
    </row>
    <row r="7" spans="2:13" x14ac:dyDescent="0.25">
      <c r="C7" s="7" t="s">
        <v>22</v>
      </c>
      <c r="D7" s="15"/>
      <c r="E7" s="6"/>
      <c r="F7" s="14"/>
      <c r="G7" s="13"/>
      <c r="H7" s="13"/>
    </row>
    <row r="8" spans="2:13" x14ac:dyDescent="0.25">
      <c r="B8" s="1">
        <v>4.0999999999999996</v>
      </c>
      <c r="D8" s="2" t="s">
        <v>15</v>
      </c>
      <c r="F8" s="5">
        <v>2509580579.3699999</v>
      </c>
      <c r="G8" s="5"/>
      <c r="H8" s="5">
        <v>1561446386.21</v>
      </c>
      <c r="I8" s="5">
        <f>'[55]Notas 122023'!$O$404</f>
        <v>2024</v>
      </c>
      <c r="J8" s="8">
        <f>F8-I8</f>
        <v>2509578555.3699999</v>
      </c>
      <c r="K8" s="5">
        <f>'[55]Notas 122023'!$Q$404</f>
        <v>2023</v>
      </c>
      <c r="L8" s="8">
        <f>H8-K8</f>
        <v>1561444363.21</v>
      </c>
    </row>
    <row r="9" spans="2:13" x14ac:dyDescent="0.25">
      <c r="B9" s="1">
        <v>4.2</v>
      </c>
      <c r="D9" s="2" t="s">
        <v>14</v>
      </c>
      <c r="F9" s="5">
        <v>249675275.94</v>
      </c>
      <c r="G9" s="5"/>
      <c r="H9" s="5">
        <v>251588442.56</v>
      </c>
      <c r="I9" s="5">
        <f>'[55]Notas 122023'!$O$431</f>
        <v>191372.29</v>
      </c>
      <c r="J9" s="8">
        <f>F9-I9</f>
        <v>249483903.65000001</v>
      </c>
      <c r="K9" s="5">
        <f>'[55]Notas 122023'!$Q$431</f>
        <v>437745</v>
      </c>
      <c r="L9" s="8">
        <f>H9-K9</f>
        <v>251150697.56</v>
      </c>
    </row>
    <row r="10" spans="2:13" x14ac:dyDescent="0.25">
      <c r="B10" s="1">
        <v>4.3</v>
      </c>
      <c r="D10" s="2" t="s">
        <v>13</v>
      </c>
      <c r="F10" s="5">
        <v>2077106780.0699999</v>
      </c>
      <c r="G10" s="5"/>
      <c r="H10" s="5">
        <v>2159737667.0399995</v>
      </c>
      <c r="I10" s="5">
        <f>'[55]Notas 122023'!$O$437</f>
        <v>0</v>
      </c>
      <c r="J10" s="8">
        <f>F10-I10</f>
        <v>2077106780.0699999</v>
      </c>
      <c r="K10" s="5">
        <f>'[55]Notas 122023'!$Q$437</f>
        <v>0</v>
      </c>
      <c r="L10" s="8">
        <f>H10-K10</f>
        <v>2159737667.0399995</v>
      </c>
    </row>
    <row r="11" spans="2:13" x14ac:dyDescent="0.25">
      <c r="B11" s="1">
        <v>4.4000000000000004</v>
      </c>
      <c r="D11" s="2" t="s">
        <v>12</v>
      </c>
      <c r="F11" s="5">
        <v>151811031.50999999</v>
      </c>
      <c r="G11" s="5"/>
      <c r="H11" s="5">
        <v>131194764.31999999</v>
      </c>
      <c r="I11" s="5">
        <f>'[55]Notas 122023'!$O$451</f>
        <v>8537416.5600000005</v>
      </c>
      <c r="J11" s="8">
        <f>F11-I11</f>
        <v>143273614.94999999</v>
      </c>
      <c r="K11" s="5">
        <f>'[55]Notas 122023'!$Q$451</f>
        <v>10145235</v>
      </c>
      <c r="L11" s="8">
        <f>H11-K11</f>
        <v>121049529.31999999</v>
      </c>
    </row>
    <row r="12" spans="2:13" x14ac:dyDescent="0.25">
      <c r="C12" s="7" t="s">
        <v>11</v>
      </c>
      <c r="F12" s="12">
        <v>4988173666.8900003</v>
      </c>
      <c r="G12" s="10"/>
      <c r="H12" s="12">
        <v>4103967260.1299996</v>
      </c>
      <c r="I12" s="5"/>
      <c r="J12" s="8"/>
      <c r="K12" s="5"/>
      <c r="M12" s="8"/>
    </row>
    <row r="13" spans="2:13" x14ac:dyDescent="0.25">
      <c r="D13" s="2" t="s">
        <v>10</v>
      </c>
      <c r="F13" s="5"/>
      <c r="G13" s="5"/>
      <c r="H13" s="5"/>
      <c r="I13" s="5"/>
      <c r="K13" s="5"/>
    </row>
    <row r="14" spans="2:13" x14ac:dyDescent="0.25">
      <c r="C14" s="7" t="s">
        <v>23</v>
      </c>
      <c r="E14" s="6"/>
      <c r="F14" s="10"/>
      <c r="G14" s="10"/>
      <c r="H14" s="10"/>
      <c r="I14" s="5"/>
      <c r="K14" s="5"/>
    </row>
    <row r="15" spans="2:13" x14ac:dyDescent="0.25">
      <c r="B15" s="1">
        <v>5.0999999999999996</v>
      </c>
      <c r="D15" s="2" t="s">
        <v>9</v>
      </c>
      <c r="F15" s="5">
        <v>-2135935693.7800002</v>
      </c>
      <c r="G15" s="5"/>
      <c r="H15" s="5">
        <v>-2171714718.1599998</v>
      </c>
      <c r="I15" s="5">
        <f>'[55]Notas 122023'!$O$475</f>
        <v>62093331</v>
      </c>
      <c r="J15" s="8">
        <f t="shared" ref="J15:J20" si="0">F15-I15</f>
        <v>-2198029024.7800002</v>
      </c>
      <c r="K15" s="5">
        <f>'[55]Notas 122023'!$Q$475</f>
        <v>63737434</v>
      </c>
      <c r="L15" s="8">
        <f t="shared" ref="L15:L20" si="1">H15-K15</f>
        <v>-2235452152.1599998</v>
      </c>
    </row>
    <row r="16" spans="2:13" x14ac:dyDescent="0.25">
      <c r="B16" s="1">
        <v>5.2</v>
      </c>
      <c r="D16" s="2" t="s">
        <v>8</v>
      </c>
      <c r="F16" s="5">
        <v>-68242359.760000005</v>
      </c>
      <c r="G16" s="5"/>
      <c r="H16" s="5">
        <v>-67083962.699999996</v>
      </c>
      <c r="I16" s="5">
        <f>'[55]Notas 122023'!$O$492</f>
        <v>39428469.43</v>
      </c>
      <c r="J16" s="8">
        <f t="shared" si="0"/>
        <v>-107670829.19</v>
      </c>
      <c r="K16" s="5">
        <f>'[55]Notas 122023'!$Q$492</f>
        <v>31800000</v>
      </c>
      <c r="L16" s="8">
        <f t="shared" si="1"/>
        <v>-98883962.699999988</v>
      </c>
    </row>
    <row r="17" spans="2:15" x14ac:dyDescent="0.25">
      <c r="B17" s="1">
        <v>5.3</v>
      </c>
      <c r="D17" s="2" t="s">
        <v>7</v>
      </c>
      <c r="F17" s="5">
        <v>-118589678.48</v>
      </c>
      <c r="G17" s="5"/>
      <c r="H17" s="5">
        <v>-162801144.85000002</v>
      </c>
      <c r="I17" s="5" t="e">
        <f>'[55]Notas 122023'!#REF!</f>
        <v>#REF!</v>
      </c>
      <c r="J17" s="8" t="e">
        <f t="shared" si="0"/>
        <v>#REF!</v>
      </c>
      <c r="K17" s="5" t="e">
        <f>'[55]Notas 122023'!#REF!</f>
        <v>#REF!</v>
      </c>
      <c r="L17" s="8" t="e">
        <f t="shared" si="1"/>
        <v>#REF!</v>
      </c>
    </row>
    <row r="18" spans="2:15" x14ac:dyDescent="0.25">
      <c r="B18" s="1">
        <v>5.4</v>
      </c>
      <c r="D18" s="2" t="s">
        <v>6</v>
      </c>
      <c r="F18" s="5">
        <v>-112255797.63000001</v>
      </c>
      <c r="G18" s="5"/>
      <c r="H18" s="5">
        <v>-115179638.52000003</v>
      </c>
      <c r="I18" s="5">
        <f>'[55]Notas 122023'!O515</f>
        <v>12558101.960000001</v>
      </c>
      <c r="J18" s="8">
        <f t="shared" si="0"/>
        <v>-124813899.59</v>
      </c>
      <c r="K18" s="5">
        <f>'[55]Notas 122023'!Q515</f>
        <v>13722279</v>
      </c>
      <c r="L18" s="8">
        <f t="shared" si="1"/>
        <v>-128901917.52000003</v>
      </c>
      <c r="N18" s="8"/>
      <c r="O18" s="8"/>
    </row>
    <row r="19" spans="2:15" x14ac:dyDescent="0.25">
      <c r="B19" s="1">
        <v>5.5</v>
      </c>
      <c r="D19" s="2" t="s">
        <v>5</v>
      </c>
      <c r="F19" s="5">
        <v>-766438581.63999999</v>
      </c>
      <c r="G19" s="5"/>
      <c r="H19" s="5">
        <v>-657286454.92999983</v>
      </c>
      <c r="I19" s="5">
        <f>'[55]Notas 122023'!$O$580</f>
        <v>1892168.76</v>
      </c>
      <c r="J19" s="8">
        <f t="shared" si="0"/>
        <v>-768330750.39999998</v>
      </c>
      <c r="K19" s="5">
        <f>'[55]Notas 122023'!$Q$580</f>
        <v>2432680</v>
      </c>
      <c r="L19" s="8">
        <f t="shared" si="1"/>
        <v>-659719134.92999983</v>
      </c>
    </row>
    <row r="20" spans="2:15" x14ac:dyDescent="0.25">
      <c r="B20" s="1">
        <v>5.6</v>
      </c>
      <c r="D20" s="2" t="s">
        <v>4</v>
      </c>
      <c r="F20" s="5">
        <v>-4700882.34</v>
      </c>
      <c r="G20" s="5"/>
      <c r="H20" s="5">
        <v>-382518.06</v>
      </c>
      <c r="I20" s="5">
        <f>'[55]Notas 122023'!$O$591</f>
        <v>2024</v>
      </c>
      <c r="J20" s="8">
        <f t="shared" si="0"/>
        <v>-4702906.34</v>
      </c>
      <c r="K20" s="5">
        <f>'[55]Notas 122023'!$Q$591</f>
        <v>2023</v>
      </c>
      <c r="L20" s="8">
        <f t="shared" si="1"/>
        <v>-384541.06</v>
      </c>
    </row>
    <row r="21" spans="2:15" x14ac:dyDescent="0.25">
      <c r="C21" s="7" t="s">
        <v>3</v>
      </c>
      <c r="F21" s="12">
        <v>-3206162994.6300006</v>
      </c>
      <c r="G21" s="10"/>
      <c r="H21" s="12">
        <v>-3174448438.2199993</v>
      </c>
      <c r="I21" s="5"/>
    </row>
    <row r="22" spans="2:15" x14ac:dyDescent="0.25">
      <c r="C22" s="11"/>
      <c r="F22" s="5"/>
      <c r="G22" s="5"/>
      <c r="H22" s="5"/>
      <c r="I22" s="5"/>
    </row>
    <row r="23" spans="2:15" ht="14.25" thickBot="1" x14ac:dyDescent="0.3">
      <c r="C23" s="7" t="s">
        <v>2</v>
      </c>
      <c r="F23" s="9">
        <v>1782010672.2599998</v>
      </c>
      <c r="G23" s="10"/>
      <c r="H23" s="9">
        <v>929518821.91000032</v>
      </c>
      <c r="I23" s="5"/>
      <c r="M23" s="8"/>
    </row>
    <row r="24" spans="2:15" ht="14.25" thickTop="1" x14ac:dyDescent="0.25">
      <c r="C24" s="7"/>
      <c r="F24" s="5"/>
      <c r="G24" s="5"/>
      <c r="H24" s="5"/>
    </row>
    <row r="25" spans="2:15" x14ac:dyDescent="0.25">
      <c r="F25" s="5"/>
      <c r="G25" s="5"/>
      <c r="H25" s="5"/>
    </row>
    <row r="26" spans="2:15" x14ac:dyDescent="0.25">
      <c r="C26" s="7"/>
      <c r="F26" s="5"/>
      <c r="G26" s="5"/>
      <c r="H26" s="5"/>
    </row>
    <row r="27" spans="2:15" x14ac:dyDescent="0.25">
      <c r="C27" s="7"/>
      <c r="F27" s="5"/>
      <c r="G27" s="5"/>
      <c r="H27" s="5"/>
    </row>
    <row r="28" spans="2:15" x14ac:dyDescent="0.25">
      <c r="F28" s="5"/>
      <c r="G28" s="5"/>
      <c r="H28" s="5"/>
    </row>
    <row r="29" spans="2:15" x14ac:dyDescent="0.25">
      <c r="D29" s="7"/>
      <c r="E29" s="6"/>
    </row>
    <row r="31" spans="2:15" x14ac:dyDescent="0.25">
      <c r="F31" s="5"/>
      <c r="G31" s="5"/>
      <c r="H31" s="5"/>
    </row>
    <row r="65" hidden="1" x14ac:dyDescent="0.25"/>
    <row r="131" spans="4:4" x14ac:dyDescent="0.25">
      <c r="D131" s="2" t="s">
        <v>1</v>
      </c>
    </row>
    <row r="369" spans="4:4" ht="51" x14ac:dyDescent="0.25">
      <c r="D369" s="4" t="s">
        <v>0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2024-07-17T23:39:46Z</cp:lastPrinted>
  <dcterms:created xsi:type="dcterms:W3CDTF">2024-07-15T22:42:17Z</dcterms:created>
  <dcterms:modified xsi:type="dcterms:W3CDTF">2024-07-17T23:39:49Z</dcterms:modified>
</cp:coreProperties>
</file>