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4\"/>
    </mc:Choice>
  </mc:AlternateContent>
  <xr:revisionPtr revIDLastSave="0" documentId="13_ncr:1_{37E7E90D-87B6-459D-8ECD-3E7E2CDE9D45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P1 Presupuesto Aprobado" sheetId="1" r:id="rId1"/>
  </sheets>
  <definedNames>
    <definedName name="_xlnm.Print_Area" localSheetId="0">'P1 Presupuesto Aprobado'!$C$1:$O$103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60" i="1"/>
  <c r="O59" i="1"/>
  <c r="O58" i="1"/>
  <c r="O57" i="1"/>
  <c r="O56" i="1"/>
  <c r="O55" i="1"/>
  <c r="O54" i="1"/>
  <c r="O37" i="1"/>
  <c r="O29" i="1"/>
  <c r="O28" i="1"/>
  <c r="O18" i="1"/>
  <c r="O17" i="1"/>
  <c r="O14" i="1"/>
  <c r="O13" i="1"/>
  <c r="N54" i="1"/>
  <c r="M54" i="1"/>
  <c r="N12" i="1"/>
  <c r="N11" i="1" s="1"/>
  <c r="M12" i="1"/>
  <c r="O23" i="1"/>
  <c r="L54" i="1"/>
  <c r="L12" i="1"/>
  <c r="L11" i="1" s="1"/>
  <c r="K54" i="1"/>
  <c r="K28" i="1"/>
  <c r="K18" i="1"/>
  <c r="K12" i="1"/>
  <c r="J12" i="1"/>
  <c r="J18" i="1"/>
  <c r="F28" i="1"/>
  <c r="G28" i="1"/>
  <c r="H28" i="1"/>
  <c r="I28" i="1"/>
  <c r="J28" i="1"/>
  <c r="J54" i="1"/>
  <c r="I54" i="1"/>
  <c r="I18" i="1"/>
  <c r="I12" i="1"/>
  <c r="H45" i="1"/>
  <c r="G45" i="1"/>
  <c r="G38" i="1" s="1"/>
  <c r="F45" i="1"/>
  <c r="F38" i="1" s="1"/>
  <c r="H38" i="1"/>
  <c r="H64" i="1"/>
  <c r="H72" i="1"/>
  <c r="H80" i="1"/>
  <c r="H76" i="1" s="1"/>
  <c r="H54" i="1"/>
  <c r="F18" i="1"/>
  <c r="G18" i="1"/>
  <c r="H18" i="1"/>
  <c r="H12" i="1"/>
  <c r="O64" i="1"/>
  <c r="G12" i="1"/>
  <c r="G80" i="1"/>
  <c r="G76" i="1" s="1"/>
  <c r="G72" i="1"/>
  <c r="F72" i="1"/>
  <c r="G64" i="1"/>
  <c r="F64" i="1"/>
  <c r="G54" i="1"/>
  <c r="F54" i="1"/>
  <c r="O45" i="1"/>
  <c r="O38" i="1" s="1"/>
  <c r="O80" i="1"/>
  <c r="O76" i="1" s="1"/>
  <c r="F80" i="1"/>
  <c r="F76" i="1" s="1"/>
  <c r="F12" i="1"/>
  <c r="O72" i="1"/>
  <c r="D12" i="1"/>
  <c r="E80" i="1"/>
  <c r="D80" i="1"/>
  <c r="N85" i="1" l="1"/>
  <c r="O11" i="1"/>
  <c r="O85" i="1"/>
  <c r="M85" i="1"/>
  <c r="M11" i="1"/>
  <c r="L85" i="1"/>
  <c r="J11" i="1"/>
  <c r="K85" i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E11" i="1" l="1"/>
  <c r="D85" i="1"/>
  <c r="E85" i="1"/>
  <c r="D11" i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<sst xmlns="http://schemas.openxmlformats.org/spreadsheetml/2006/main" count="100" uniqueCount="100">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</sst>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2066830</xdr:colOff>
      <xdr:row>6</xdr:row>
      <xdr:rowOff>125932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749325</xdr:colOff>
      <xdr:row>6</xdr:row>
      <xdr:rowOff>102053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W98"/>
  <sheetViews>
    <sheetView showGridLines="0" tabSelected="1" topLeftCell="C71" workbookViewId="0">
      <selection activeCell="G93" sqref="G93"/>
    </sheetView>
  </sheetViews>
  <sheetFormatPr baseColWidth="10" defaultColWidth="11.42578125" defaultRowHeight="15" x14ac:dyDescent="0.25"/>
  <cols>
    <col min="1" max="2" width="0" hidden="1" customWidth="1"/>
    <col min="3" max="3" width="95.5703125" customWidth="1"/>
    <col min="4" max="4" width="17.5703125" customWidth="1"/>
    <col min="5" max="5" width="16.7109375" customWidth="1"/>
    <col min="6" max="6" width="14.5703125" bestFit="1" customWidth="1"/>
    <col min="7" max="14" width="14.5703125" customWidth="1"/>
    <col min="15" max="15" width="14.42578125" customWidth="1"/>
  </cols>
  <sheetData>
    <row r="3" spans="2:23" ht="28.5" customHeight="1" x14ac:dyDescent="0.2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ht="21" customHeight="1" x14ac:dyDescent="0.2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.75" x14ac:dyDescent="0.2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.75" customHeight="1" x14ac:dyDescent="0.2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2:23" ht="15.75" customHeight="1" x14ac:dyDescent="0.2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</row>
    <row r="9" spans="2:23" ht="15" customHeight="1" x14ac:dyDescent="0.2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1"/>
      <c r="N9" s="31"/>
      <c r="O9" s="32"/>
    </row>
    <row r="10" spans="2:23" ht="23.25" customHeight="1" x14ac:dyDescent="0.25">
      <c r="C10" s="39"/>
      <c r="D10" s="41"/>
      <c r="E10" s="41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97</v>
      </c>
      <c r="M10" s="22" t="s">
        <v>98</v>
      </c>
      <c r="N10" s="22" t="s">
        <v>99</v>
      </c>
      <c r="O10" s="22" t="s">
        <v>91</v>
      </c>
    </row>
    <row r="11" spans="2:23" x14ac:dyDescent="0.25">
      <c r="C11" s="1" t="s">
        <v>0</v>
      </c>
      <c r="D11" s="17">
        <f t="shared" ref="D11:N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 t="shared" si="0"/>
        <v>246042389.44</v>
      </c>
      <c r="M11" s="17">
        <f t="shared" si="0"/>
        <v>246295148.22</v>
      </c>
      <c r="N11" s="17">
        <f t="shared" si="0"/>
        <v>245873112.62</v>
      </c>
      <c r="O11" s="17">
        <f>+O12+O18+O28+O38+O54+O64+O72</f>
        <v>2325043696.2900004</v>
      </c>
    </row>
    <row r="12" spans="2:23" x14ac:dyDescent="0.25">
      <c r="C12" s="2" t="s">
        <v>1</v>
      </c>
      <c r="D12" s="18">
        <f t="shared" ref="D12:N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 t="shared" si="1"/>
        <v>246042389.44</v>
      </c>
      <c r="M12" s="15">
        <f t="shared" si="1"/>
        <v>246295148.22</v>
      </c>
      <c r="N12" s="15">
        <f t="shared" si="1"/>
        <v>245873112.62</v>
      </c>
      <c r="O12" s="15">
        <f>SUM(F12:N12)</f>
        <v>2224176361.3400002</v>
      </c>
    </row>
    <row r="13" spans="2:23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24">
        <v>205332351.78999999</v>
      </c>
      <c r="M13" s="24">
        <v>205506103.46000001</v>
      </c>
      <c r="N13" s="24">
        <v>204901652.18000001</v>
      </c>
      <c r="O13" s="15">
        <f>SUM(F13:N13)</f>
        <v>1856636421.1900001</v>
      </c>
    </row>
    <row r="14" spans="2:23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24">
        <v>9770071</v>
      </c>
      <c r="M14" s="24">
        <v>9821571</v>
      </c>
      <c r="N14" s="24">
        <v>10100014.34</v>
      </c>
      <c r="O14" s="15">
        <f>SUM(F14:N14)</f>
        <v>87778367.340000004</v>
      </c>
    </row>
    <row r="15" spans="2:23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23"/>
    </row>
    <row r="16" spans="2:23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4"/>
      <c r="M16" s="4"/>
      <c r="N16" s="4"/>
      <c r="O16" s="23"/>
    </row>
    <row r="17" spans="3:15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25">
        <v>30939966.649999999</v>
      </c>
      <c r="M17" s="25">
        <v>30967473.760000002</v>
      </c>
      <c r="N17" s="25">
        <v>30871446.100000001</v>
      </c>
      <c r="O17" s="15">
        <f>SUM(F17:N17)</f>
        <v>279761572.81</v>
      </c>
    </row>
    <row r="18" spans="3:15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/>
      <c r="M18" s="15"/>
      <c r="N18" s="15"/>
      <c r="O18" s="15">
        <f>+O19+O20+O21+O22+O23+O24+O25+O26+O27</f>
        <v>22082690.57</v>
      </c>
    </row>
    <row r="19" spans="3:15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4"/>
      <c r="M19" s="4"/>
      <c r="N19" s="4"/>
      <c r="O19" s="23"/>
    </row>
    <row r="20" spans="3:15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4"/>
      <c r="M20" s="4"/>
      <c r="N20" s="4"/>
      <c r="O20" s="23"/>
    </row>
    <row r="21" spans="3:15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4"/>
      <c r="M21" s="4"/>
      <c r="N21" s="4"/>
      <c r="O21" s="23"/>
    </row>
    <row r="22" spans="3:15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4"/>
      <c r="M22" s="4"/>
      <c r="N22" s="4"/>
      <c r="O22" s="23"/>
    </row>
    <row r="23" spans="3:15" x14ac:dyDescent="0.2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28"/>
      <c r="M23" s="28"/>
      <c r="N23" s="28"/>
      <c r="O23" s="15">
        <f>SUM(F23:M23)</f>
        <v>22082690.57</v>
      </c>
    </row>
    <row r="24" spans="3:15" x14ac:dyDescent="0.25">
      <c r="C24" s="3" t="s">
        <v>13</v>
      </c>
      <c r="D24" s="14">
        <v>145500000</v>
      </c>
      <c r="E24" s="14">
        <v>145500000</v>
      </c>
      <c r="O24" s="23"/>
    </row>
    <row r="25" spans="3:15" x14ac:dyDescent="0.25">
      <c r="C25" s="3" t="s">
        <v>14</v>
      </c>
      <c r="D25" s="14">
        <v>344175520</v>
      </c>
      <c r="E25" s="14">
        <v>344175520</v>
      </c>
      <c r="O25" s="23"/>
    </row>
    <row r="26" spans="3:15" x14ac:dyDescent="0.25">
      <c r="C26" s="3" t="s">
        <v>15</v>
      </c>
      <c r="D26" s="14">
        <v>1435083640</v>
      </c>
      <c r="E26" s="14">
        <v>1435083640</v>
      </c>
      <c r="O26" s="23"/>
    </row>
    <row r="27" spans="3:15" x14ac:dyDescent="0.25">
      <c r="C27" s="3" t="s">
        <v>16</v>
      </c>
      <c r="D27" s="14">
        <v>120500856</v>
      </c>
      <c r="E27" s="14">
        <v>120500856</v>
      </c>
      <c r="O27" s="23"/>
    </row>
    <row r="28" spans="3:15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/>
      <c r="M28" s="15"/>
      <c r="N28" s="15"/>
      <c r="O28" s="15">
        <f>SUM(F28:N28)</f>
        <v>92455.360000000001</v>
      </c>
    </row>
    <row r="29" spans="3:15" x14ac:dyDescent="0.25">
      <c r="C29" s="3" t="s">
        <v>18</v>
      </c>
      <c r="D29" s="14">
        <v>16109137</v>
      </c>
      <c r="E29" s="14">
        <v>16109137</v>
      </c>
      <c r="O29" s="28">
        <f>SUM(F29:N29)</f>
        <v>0</v>
      </c>
    </row>
    <row r="30" spans="3:15" x14ac:dyDescent="0.25">
      <c r="C30" s="3" t="s">
        <v>19</v>
      </c>
      <c r="D30" s="14">
        <v>14456212</v>
      </c>
      <c r="E30" s="14">
        <v>14456212</v>
      </c>
      <c r="O30" s="23"/>
    </row>
    <row r="31" spans="3:15" x14ac:dyDescent="0.25">
      <c r="C31" s="3" t="s">
        <v>20</v>
      </c>
      <c r="D31" s="14">
        <v>25754127</v>
      </c>
      <c r="E31" s="14">
        <v>25754127</v>
      </c>
      <c r="O31" s="23"/>
    </row>
    <row r="32" spans="3:15" x14ac:dyDescent="0.25">
      <c r="C32" s="3" t="s">
        <v>21</v>
      </c>
      <c r="D32" s="14">
        <v>1988414</v>
      </c>
      <c r="E32" s="14">
        <v>1988414</v>
      </c>
      <c r="O32" s="23"/>
    </row>
    <row r="33" spans="3:15" x14ac:dyDescent="0.25">
      <c r="C33" s="3" t="s">
        <v>22</v>
      </c>
      <c r="D33" s="14">
        <v>4547170</v>
      </c>
      <c r="E33" s="14">
        <v>4547170</v>
      </c>
      <c r="O33" s="23"/>
    </row>
    <row r="34" spans="3:15" x14ac:dyDescent="0.25">
      <c r="C34" s="3" t="s">
        <v>23</v>
      </c>
      <c r="D34" s="14">
        <v>8683960</v>
      </c>
      <c r="E34" s="14">
        <v>8683960</v>
      </c>
      <c r="O34" s="23"/>
    </row>
    <row r="35" spans="3:15" x14ac:dyDescent="0.25">
      <c r="C35" s="3" t="s">
        <v>24</v>
      </c>
      <c r="D35" s="14">
        <v>131414324</v>
      </c>
      <c r="E35" s="14">
        <v>131414324</v>
      </c>
      <c r="O35" s="23"/>
    </row>
    <row r="36" spans="3:15" x14ac:dyDescent="0.25">
      <c r="C36" s="3" t="s">
        <v>25</v>
      </c>
      <c r="D36" s="14">
        <v>0</v>
      </c>
      <c r="E36" s="14">
        <v>0</v>
      </c>
      <c r="O36" s="23"/>
    </row>
    <row r="37" spans="3:15" x14ac:dyDescent="0.2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28"/>
      <c r="M37" s="28"/>
      <c r="N37" s="28"/>
      <c r="O37" s="15">
        <f>SUM(F37:N37)</f>
        <v>92455.360000000001</v>
      </c>
    </row>
    <row r="38" spans="3:15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15"/>
      <c r="M38" s="15"/>
      <c r="N38" s="15"/>
      <c r="O38" s="26">
        <f>+O39+O40+O44+O45+O46</f>
        <v>0</v>
      </c>
    </row>
    <row r="39" spans="3:15" x14ac:dyDescent="0.25">
      <c r="C39" s="3" t="s">
        <v>28</v>
      </c>
      <c r="D39" s="14">
        <v>138400000</v>
      </c>
      <c r="E39" s="14">
        <v>138400000</v>
      </c>
      <c r="O39" s="23"/>
    </row>
    <row r="40" spans="3:15" x14ac:dyDescent="0.25">
      <c r="C40" s="3" t="s">
        <v>29</v>
      </c>
      <c r="D40" s="14"/>
      <c r="E40" s="14"/>
      <c r="O40" s="23"/>
    </row>
    <row r="41" spans="3:15" x14ac:dyDescent="0.25">
      <c r="C41" s="3" t="s">
        <v>30</v>
      </c>
      <c r="D41" s="19"/>
      <c r="E41" s="19"/>
      <c r="O41" s="23"/>
    </row>
    <row r="42" spans="3:15" x14ac:dyDescent="0.25">
      <c r="C42" s="3" t="s">
        <v>31</v>
      </c>
      <c r="D42" s="19"/>
      <c r="E42" s="19"/>
      <c r="O42" s="23"/>
    </row>
    <row r="43" spans="3:15" x14ac:dyDescent="0.25">
      <c r="C43" s="3" t="s">
        <v>32</v>
      </c>
      <c r="D43" s="19"/>
      <c r="E43" s="19"/>
      <c r="O43" s="23"/>
    </row>
    <row r="44" spans="3:15" x14ac:dyDescent="0.25">
      <c r="C44" s="3" t="s">
        <v>33</v>
      </c>
      <c r="D44" s="19"/>
      <c r="E44" s="19"/>
      <c r="O44" s="23"/>
    </row>
    <row r="45" spans="3:15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15"/>
      <c r="M45" s="15"/>
      <c r="N45" s="15"/>
      <c r="O45" s="26">
        <f t="shared" ref="O45" si="4">+O46+O47+O51+O52+O53</f>
        <v>0</v>
      </c>
    </row>
    <row r="46" spans="3:15" x14ac:dyDescent="0.25">
      <c r="C46" s="3" t="s">
        <v>35</v>
      </c>
      <c r="D46" s="14"/>
      <c r="E46" s="14"/>
      <c r="O46" s="23"/>
    </row>
    <row r="47" spans="3:15" x14ac:dyDescent="0.25">
      <c r="C47" s="2" t="s">
        <v>36</v>
      </c>
      <c r="D47" s="18"/>
      <c r="E47" s="19"/>
      <c r="O47" s="23"/>
    </row>
    <row r="48" spans="3:15" x14ac:dyDescent="0.25">
      <c r="C48" s="3" t="s">
        <v>37</v>
      </c>
      <c r="D48" s="19"/>
      <c r="E48" s="19"/>
      <c r="O48" s="23"/>
    </row>
    <row r="49" spans="3:15" x14ac:dyDescent="0.25">
      <c r="C49" s="3" t="s">
        <v>38</v>
      </c>
      <c r="D49" s="19"/>
      <c r="E49" s="19"/>
      <c r="O49" s="23"/>
    </row>
    <row r="50" spans="3:15" x14ac:dyDescent="0.25">
      <c r="C50" s="3" t="s">
        <v>39</v>
      </c>
      <c r="D50" s="19"/>
      <c r="E50" s="19"/>
      <c r="O50" s="23"/>
    </row>
    <row r="51" spans="3:15" x14ac:dyDescent="0.25">
      <c r="C51" s="3" t="s">
        <v>40</v>
      </c>
      <c r="D51" s="19"/>
      <c r="E51" s="19"/>
      <c r="O51" s="23"/>
    </row>
    <row r="52" spans="3:15" x14ac:dyDescent="0.25">
      <c r="C52" s="3" t="s">
        <v>41</v>
      </c>
      <c r="D52" s="19"/>
      <c r="E52" s="19"/>
      <c r="O52" s="23"/>
    </row>
    <row r="53" spans="3:15" x14ac:dyDescent="0.25">
      <c r="C53" s="3" t="s">
        <v>42</v>
      </c>
      <c r="D53" s="19"/>
      <c r="E53" s="19"/>
      <c r="O53" s="23"/>
    </row>
    <row r="54" spans="3:15" x14ac:dyDescent="0.25">
      <c r="C54" s="2" t="s">
        <v>43</v>
      </c>
      <c r="D54" s="15">
        <f t="shared" ref="D54:I54" si="5">+D55+D56+D57+D58+D59+D60+D61+D62+D63</f>
        <v>873739698</v>
      </c>
      <c r="E54" s="15">
        <f t="shared" si="5"/>
        <v>873739698</v>
      </c>
      <c r="F54" s="15">
        <f t="shared" si="5"/>
        <v>0</v>
      </c>
      <c r="G54" s="15">
        <f t="shared" si="5"/>
        <v>0</v>
      </c>
      <c r="H54" s="15">
        <f t="shared" si="5"/>
        <v>10944000</v>
      </c>
      <c r="I54" s="15">
        <f t="shared" si="5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+L55+L56+L57+L58+L59+L60+L61+L62+L63</f>
        <v>0</v>
      </c>
      <c r="M54" s="15">
        <f>+M55+M56+M57+M58+M59+M60+M61+M62+M63</f>
        <v>0</v>
      </c>
      <c r="N54" s="15">
        <f>+N55+N56+N57+N58+N59+N60+N61+N62+N63</f>
        <v>0</v>
      </c>
      <c r="O54" s="15">
        <f>SUM(F54:N54)</f>
        <v>78692189.019999996</v>
      </c>
    </row>
    <row r="55" spans="3:15" x14ac:dyDescent="0.2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28"/>
      <c r="M55" s="28"/>
      <c r="N55" s="28"/>
      <c r="O55" s="15">
        <f>SUM(F55:N55)</f>
        <v>4037.02</v>
      </c>
    </row>
    <row r="56" spans="3:15" x14ac:dyDescent="0.2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28"/>
      <c r="M56" s="28"/>
      <c r="N56" s="28"/>
      <c r="O56" s="15">
        <f>SUM(F56:N56)</f>
        <v>400998.93</v>
      </c>
    </row>
    <row r="57" spans="3:15" x14ac:dyDescent="0.25">
      <c r="C57" s="3" t="s">
        <v>46</v>
      </c>
      <c r="D57" s="14">
        <v>161120063</v>
      </c>
      <c r="E57" s="14">
        <v>161120063</v>
      </c>
      <c r="O57" s="15">
        <f>SUM(F57:N57)</f>
        <v>0</v>
      </c>
    </row>
    <row r="58" spans="3:15" x14ac:dyDescent="0.2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28"/>
      <c r="M58" s="28"/>
      <c r="N58" s="28"/>
      <c r="O58" s="15">
        <f>SUM(F58:N58)</f>
        <v>10944000</v>
      </c>
    </row>
    <row r="59" spans="3:15" x14ac:dyDescent="0.2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28"/>
      <c r="M59" s="28"/>
      <c r="N59" s="28"/>
      <c r="O59" s="15">
        <f>SUM(F59:N59)</f>
        <v>301761.87</v>
      </c>
    </row>
    <row r="60" spans="3:15" x14ac:dyDescent="0.2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28"/>
      <c r="M60" s="28"/>
      <c r="N60" s="28"/>
      <c r="O60" s="15">
        <f>SUM(F60:N60)</f>
        <v>67041391.200000003</v>
      </c>
    </row>
    <row r="61" spans="3:15" x14ac:dyDescent="0.25">
      <c r="C61" s="3" t="s">
        <v>50</v>
      </c>
      <c r="D61" s="14"/>
      <c r="E61" s="14"/>
      <c r="O61" s="23"/>
    </row>
    <row r="62" spans="3:15" x14ac:dyDescent="0.25">
      <c r="C62" s="3" t="s">
        <v>51</v>
      </c>
      <c r="D62" s="14">
        <v>56252000</v>
      </c>
      <c r="E62" s="14">
        <v>56252000</v>
      </c>
      <c r="O62" s="23"/>
    </row>
    <row r="63" spans="3:15" x14ac:dyDescent="0.25">
      <c r="C63" s="3" t="s">
        <v>52</v>
      </c>
      <c r="D63" s="19">
        <v>1128200</v>
      </c>
      <c r="E63" s="19">
        <v>1128200</v>
      </c>
      <c r="O63" s="23"/>
    </row>
    <row r="64" spans="3:15" x14ac:dyDescent="0.25">
      <c r="C64" s="2" t="s">
        <v>53</v>
      </c>
      <c r="D64" s="15">
        <f t="shared" ref="D64:O64" si="6">+D65+D66</f>
        <v>0</v>
      </c>
      <c r="E64" s="15">
        <f t="shared" si="6"/>
        <v>0</v>
      </c>
      <c r="F64" s="15">
        <f t="shared" si="6"/>
        <v>0</v>
      </c>
      <c r="G64" s="15">
        <f t="shared" si="6"/>
        <v>0</v>
      </c>
      <c r="H64" s="15">
        <f t="shared" si="6"/>
        <v>0</v>
      </c>
      <c r="I64" s="15"/>
      <c r="J64" s="15"/>
      <c r="K64" s="15"/>
      <c r="L64" s="15"/>
      <c r="M64" s="15"/>
      <c r="N64" s="15"/>
      <c r="O64" s="15">
        <f t="shared" si="6"/>
        <v>0</v>
      </c>
    </row>
    <row r="65" spans="3:15" x14ac:dyDescent="0.25">
      <c r="C65" s="3" t="s">
        <v>54</v>
      </c>
      <c r="D65" s="14"/>
      <c r="E65" s="14"/>
      <c r="O65" s="23"/>
    </row>
    <row r="66" spans="3:15" x14ac:dyDescent="0.25">
      <c r="C66" s="3" t="s">
        <v>55</v>
      </c>
      <c r="D66" s="19"/>
      <c r="E66" s="19"/>
      <c r="O66" s="23"/>
    </row>
    <row r="67" spans="3:15" x14ac:dyDescent="0.25">
      <c r="C67" s="3" t="s">
        <v>56</v>
      </c>
      <c r="D67" s="19"/>
      <c r="E67" s="19"/>
      <c r="O67" s="23"/>
    </row>
    <row r="68" spans="3:15" x14ac:dyDescent="0.25">
      <c r="C68" s="3" t="s">
        <v>57</v>
      </c>
      <c r="D68" s="19"/>
      <c r="E68" s="19"/>
      <c r="O68" s="23"/>
    </row>
    <row r="69" spans="3:15" x14ac:dyDescent="0.25">
      <c r="C69" s="2" t="s">
        <v>58</v>
      </c>
      <c r="D69" s="18"/>
      <c r="E69" s="19"/>
      <c r="O69" s="23"/>
    </row>
    <row r="70" spans="3:15" x14ac:dyDescent="0.25">
      <c r="C70" s="3" t="s">
        <v>59</v>
      </c>
      <c r="D70" s="19"/>
      <c r="E70" s="19"/>
      <c r="O70" s="23"/>
    </row>
    <row r="71" spans="3:15" x14ac:dyDescent="0.25">
      <c r="C71" s="3" t="s">
        <v>60</v>
      </c>
      <c r="D71" s="19"/>
      <c r="E71" s="19"/>
      <c r="O71" s="23"/>
    </row>
    <row r="72" spans="3:15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15"/>
      <c r="M72" s="15"/>
      <c r="N72" s="15"/>
      <c r="O72" s="26">
        <f t="shared" ref="O72" si="7">+O73+O74+O75</f>
        <v>0</v>
      </c>
    </row>
    <row r="73" spans="3:15" x14ac:dyDescent="0.25">
      <c r="C73" s="3" t="s">
        <v>62</v>
      </c>
      <c r="D73" s="19"/>
      <c r="E73" s="19"/>
      <c r="O73" s="23"/>
    </row>
    <row r="74" spans="3:15" x14ac:dyDescent="0.25">
      <c r="C74" s="3" t="s">
        <v>63</v>
      </c>
      <c r="D74" s="14"/>
      <c r="E74" s="14"/>
      <c r="O74" s="23"/>
    </row>
    <row r="75" spans="3:15" x14ac:dyDescent="0.25">
      <c r="C75" s="3" t="s">
        <v>64</v>
      </c>
      <c r="D75" s="19"/>
      <c r="E75" s="19"/>
      <c r="O75" s="23"/>
    </row>
    <row r="76" spans="3:15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8">+F80</f>
        <v>0</v>
      </c>
      <c r="G76" s="17">
        <f t="shared" si="8"/>
        <v>0</v>
      </c>
      <c r="H76" s="17">
        <f t="shared" si="8"/>
        <v>0</v>
      </c>
      <c r="I76" s="17"/>
      <c r="J76" s="17"/>
      <c r="K76" s="17"/>
      <c r="L76" s="17"/>
      <c r="M76" s="17"/>
      <c r="N76" s="17"/>
      <c r="O76" s="27">
        <f>+O80</f>
        <v>0</v>
      </c>
    </row>
    <row r="77" spans="3:15" x14ac:dyDescent="0.25">
      <c r="C77" s="2" t="s">
        <v>68</v>
      </c>
      <c r="D77" s="18"/>
      <c r="E77" s="19"/>
      <c r="O77" s="23"/>
    </row>
    <row r="78" spans="3:15" x14ac:dyDescent="0.25">
      <c r="C78" s="3" t="s">
        <v>69</v>
      </c>
      <c r="D78" s="19"/>
      <c r="E78" s="19"/>
      <c r="O78" s="23"/>
    </row>
    <row r="79" spans="3:15" x14ac:dyDescent="0.25">
      <c r="C79" s="3" t="s">
        <v>70</v>
      </c>
      <c r="D79" s="19"/>
      <c r="E79" s="19"/>
      <c r="O79" s="23"/>
    </row>
    <row r="80" spans="3:15" x14ac:dyDescent="0.25">
      <c r="C80" s="2" t="s">
        <v>71</v>
      </c>
      <c r="D80" s="15">
        <f t="shared" ref="D80:O80" si="9">+D81+D82</f>
        <v>0</v>
      </c>
      <c r="E80" s="15">
        <f t="shared" si="9"/>
        <v>0</v>
      </c>
      <c r="F80" s="15">
        <f t="shared" si="9"/>
        <v>0</v>
      </c>
      <c r="G80" s="15">
        <f t="shared" si="9"/>
        <v>0</v>
      </c>
      <c r="H80" s="15">
        <f t="shared" si="9"/>
        <v>0</v>
      </c>
      <c r="I80" s="15"/>
      <c r="J80" s="15"/>
      <c r="K80" s="15"/>
      <c r="L80" s="15"/>
      <c r="M80" s="15"/>
      <c r="N80" s="15"/>
      <c r="O80" s="26">
        <f t="shared" si="9"/>
        <v>0</v>
      </c>
    </row>
    <row r="81" spans="3:15" x14ac:dyDescent="0.25">
      <c r="C81" s="3" t="s">
        <v>72</v>
      </c>
      <c r="D81" s="14"/>
      <c r="E81" s="14"/>
      <c r="O81" s="23"/>
    </row>
    <row r="82" spans="3:15" x14ac:dyDescent="0.25">
      <c r="C82" s="3" t="s">
        <v>73</v>
      </c>
      <c r="D82" s="14"/>
      <c r="E82" s="14"/>
      <c r="O82" s="23"/>
    </row>
    <row r="83" spans="3:15" x14ac:dyDescent="0.25">
      <c r="C83" s="2" t="s">
        <v>74</v>
      </c>
      <c r="D83" s="18"/>
      <c r="E83" s="19"/>
      <c r="O83" s="23"/>
    </row>
    <row r="84" spans="3:15" x14ac:dyDescent="0.25">
      <c r="C84" s="3" t="s">
        <v>75</v>
      </c>
      <c r="D84" s="19"/>
      <c r="E84" s="19"/>
      <c r="O84" s="23"/>
    </row>
    <row r="85" spans="3:15" x14ac:dyDescent="0.25">
      <c r="C85" s="5" t="s">
        <v>65</v>
      </c>
      <c r="D85" s="20">
        <f t="shared" ref="D85:J85" si="10">+D12+D18+D28+D38+D54+D64+D72+D80</f>
        <v>9192195387</v>
      </c>
      <c r="E85" s="20">
        <f t="shared" si="10"/>
        <v>9192195387</v>
      </c>
      <c r="F85" s="20">
        <f t="shared" si="10"/>
        <v>247924487.33000001</v>
      </c>
      <c r="G85" s="20">
        <f t="shared" si="10"/>
        <v>248587779.25</v>
      </c>
      <c r="H85" s="20">
        <f t="shared" si="10"/>
        <v>277283935.74000001</v>
      </c>
      <c r="I85" s="20">
        <f t="shared" si="10"/>
        <v>269672325.65999997</v>
      </c>
      <c r="J85" s="20">
        <f t="shared" si="10"/>
        <v>247786054.69</v>
      </c>
      <c r="K85" s="20">
        <f>+K12+K18+K28+K38+K54+K64+K72+K80</f>
        <v>295578463.34000003</v>
      </c>
      <c r="L85" s="20">
        <f>+L12+L18+L28+L38+L54+L64+L72+L80</f>
        <v>246042389.44</v>
      </c>
      <c r="M85" s="20">
        <f>+M12+M18+M28+M38+M54+M64+M72+M80</f>
        <v>246295148.22</v>
      </c>
      <c r="N85" s="20">
        <f>+N12+N18+N28+N38+N54+N64+N72+N80</f>
        <v>245873112.62</v>
      </c>
      <c r="O85" s="20">
        <f>+O12+O18+O28+O38+O54+O64+O72+O80</f>
        <v>2325043696.2900004</v>
      </c>
    </row>
    <row r="87" spans="3:15" x14ac:dyDescent="0.25">
      <c r="C87" s="16" t="s">
        <v>85</v>
      </c>
      <c r="K87" s="23"/>
      <c r="L87" s="23"/>
      <c r="M87" s="23"/>
      <c r="N87" s="28"/>
    </row>
    <row r="88" spans="3:15" x14ac:dyDescent="0.25">
      <c r="J88" s="23"/>
      <c r="K88" s="23"/>
      <c r="L88" s="23"/>
      <c r="M88" s="23"/>
      <c r="N88" s="23"/>
    </row>
    <row r="89" spans="3:15" x14ac:dyDescent="0.25">
      <c r="N89" s="19"/>
    </row>
    <row r="90" spans="3:15" ht="15.75" thickBot="1" x14ac:dyDescent="0.3">
      <c r="J90" s="29"/>
      <c r="K90" s="29"/>
      <c r="L90" s="29"/>
      <c r="M90" s="29"/>
      <c r="N90" s="29"/>
    </row>
    <row r="91" spans="3:15" ht="26.25" customHeight="1" thickBot="1" x14ac:dyDescent="0.3">
      <c r="C91" s="13" t="s">
        <v>80</v>
      </c>
    </row>
    <row r="92" spans="3:15" ht="33.75" customHeight="1" thickBot="1" x14ac:dyDescent="0.3">
      <c r="C92" s="11" t="s">
        <v>81</v>
      </c>
    </row>
    <row r="93" spans="3:15" ht="60.75" thickBot="1" x14ac:dyDescent="0.3">
      <c r="C93" s="12" t="s">
        <v>82</v>
      </c>
    </row>
    <row r="94" spans="3:15" x14ac:dyDescent="0.25">
      <c r="C94" s="21"/>
    </row>
    <row r="95" spans="3:15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O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2024-10-02T20:08:20Z</cp:lastPrinted>
  <dcterms:created xsi:type="dcterms:W3CDTF">2021-07-29T18:58:50Z</dcterms:created>
  <dcterms:modified xsi:type="dcterms:W3CDTF">2024-10-02T20:08:37Z</dcterms:modified>
</cp:coreProperties>
</file>