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4. Abril\0. Estados Financieros\Portal\"/>
    </mc:Choice>
  </mc:AlternateContent>
  <xr:revisionPtr revIDLastSave="0" documentId="13_ncr:1_{B9443F90-511D-455F-AB78-2C08201EE113}" xr6:coauthVersionLast="47" xr6:coauthVersionMax="47" xr10:uidLastSave="{00000000-0000-0000-0000-000000000000}"/>
  <bookViews>
    <workbookView xWindow="-120" yWindow="-120" windowWidth="29040" windowHeight="15840" xr2:uid="{5487C80B-3C07-46BA-84A4-9AC3855BF4E3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'ESF - Situación Financiera'!$C$1:$H$52</definedName>
    <definedName name="_xlnm.Print_Area">#REF!</definedName>
    <definedName name="PRINT_AREA_MI">#REF!</definedName>
    <definedName name="_xlnm.Print_Titles" localSheetId="0">'ESF - Situación Financiera'!$1:$4</definedName>
    <definedName name="_xlnm.Print_Titles">[38]INPUT!$A$1:$E$65536,[38]INPUT!$A$1:$IV$2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[48]XREF!#REF!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19" i="1"/>
  <c r="H32" i="1" l="1"/>
  <c r="H39" i="1"/>
  <c r="F32" i="1"/>
  <c r="H28" i="1"/>
  <c r="H33" i="1" s="1"/>
  <c r="F28" i="1"/>
  <c r="K18" i="1"/>
  <c r="I18" i="1"/>
  <c r="L15" i="1"/>
  <c r="L13" i="1"/>
  <c r="K13" i="1"/>
  <c r="F33" i="1" l="1"/>
  <c r="F40" i="1" s="1"/>
  <c r="H40" i="1"/>
  <c r="I13" i="1" l="1"/>
  <c r="J13" i="1" s="1"/>
  <c r="I8" i="1" l="1"/>
  <c r="J8" i="1" s="1"/>
  <c r="I30" i="1" l="1"/>
  <c r="J30" i="1" s="1"/>
  <c r="I26" i="1" l="1"/>
  <c r="J26" i="1" s="1"/>
  <c r="I25" i="1"/>
  <c r="J25" i="1" s="1"/>
  <c r="I27" i="1"/>
  <c r="J27" i="1" s="1"/>
  <c r="K30" i="1"/>
  <c r="L30" i="1" s="1"/>
  <c r="K26" i="1"/>
  <c r="L26" i="1" s="1"/>
  <c r="K27" i="1"/>
  <c r="L27" i="1" s="1"/>
  <c r="K12" i="1" l="1"/>
  <c r="L12" i="1" s="1"/>
  <c r="K8" i="1"/>
  <c r="L8" i="1" s="1"/>
  <c r="I12" i="1" l="1"/>
  <c r="J12" i="1" s="1"/>
  <c r="K25" i="1" l="1"/>
  <c r="L25" i="1" s="1"/>
  <c r="I17" i="1" l="1"/>
  <c r="J17" i="1" s="1"/>
  <c r="K17" i="1"/>
  <c r="L17" i="1" s="1"/>
  <c r="I31" i="1" l="1"/>
  <c r="J31" i="1" s="1"/>
  <c r="K31" i="1"/>
  <c r="L31" i="1" s="1"/>
  <c r="I24" i="1" l="1"/>
  <c r="J24" i="1" s="1"/>
  <c r="I14" i="1" l="1"/>
  <c r="J14" i="1" s="1"/>
  <c r="K14" i="1"/>
  <c r="L14" i="1" s="1"/>
  <c r="I16" i="1"/>
  <c r="J16" i="1" s="1"/>
  <c r="K16" i="1" l="1"/>
  <c r="L16" i="1" s="1"/>
  <c r="I7" i="1" l="1"/>
  <c r="J7" i="1" s="1"/>
  <c r="K7" i="1" l="1"/>
  <c r="L7" i="1" s="1"/>
  <c r="K24" i="1" l="1"/>
  <c r="L24" i="1" s="1"/>
  <c r="H9" i="1" l="1"/>
  <c r="H18" i="1"/>
  <c r="H19" i="1" s="1"/>
  <c r="F9" i="1" l="1"/>
  <c r="F10" i="1" s="1"/>
  <c r="F18" i="1"/>
  <c r="L9" i="1"/>
  <c r="H10" i="1"/>
  <c r="H20" i="1" s="1"/>
  <c r="H41" i="1" s="1"/>
  <c r="J18" i="1" l="1"/>
  <c r="F20" i="1"/>
  <c r="F41" i="1" s="1"/>
</calcChain>
</file>

<file path=xl/sharedStrings.xml><?xml version="1.0" encoding="utf-8"?>
<sst xmlns="http://schemas.openxmlformats.org/spreadsheetml/2006/main" count="43" uniqueCount="42">
  <si>
    <t>Estado de Situación Financiera</t>
  </si>
  <si>
    <t>Al 30 de Abril de 2022 y 2021</t>
  </si>
  <si>
    <t>(Valores en RD$ pesos)</t>
  </si>
  <si>
    <t>Activos</t>
  </si>
  <si>
    <t xml:space="preserve">Notas </t>
  </si>
  <si>
    <t xml:space="preserve">Notas 2021 </t>
  </si>
  <si>
    <t>Diferencia</t>
  </si>
  <si>
    <t xml:space="preserve">Notas 2020 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</si>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</sst>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2" fillId="0" borderId="1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0" fontId="2" fillId="0" borderId="0" xfId="0" applyFont="1" applyAlignment="1">
      <alignment horizontal="left" vertical="top"/>
    </xf>
    <xf numFmtId="41" fontId="0" fillId="0" borderId="0" xfId="0" applyNumberFormat="1"/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0CA96-F5D0-47AC-843C-C119E27CA1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1230313</xdr:colOff>
      <xdr:row>42</xdr:row>
      <xdr:rowOff>103187</xdr:rowOff>
    </xdr:from>
    <xdr:to>
      <xdr:col>7</xdr:col>
      <xdr:colOff>536698</xdr:colOff>
      <xdr:row>49</xdr:row>
      <xdr:rowOff>84137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9E5A5E-8768-4E9F-97CA-65EB128B069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6188" y="7373937"/>
          <a:ext cx="317988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4.%20Abril/0.%20Estados%20Financieros/Estados%20Financieros%20Abril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4"/>
      <sheetName val="Balanza 202204"/>
      <sheetName val="Balanza 202104"/>
      <sheetName val="Mov. AF"/>
      <sheetName val="Detalle adiciones"/>
      <sheetName val="Detalle Retiros "/>
      <sheetName val="Mejoras Cap."/>
      <sheetName val="Catálogo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>
        <row r="287">
          <cell r="O287">
            <v>3854898477.3032441</v>
          </cell>
          <cell r="Q287">
            <v>2928233462.6471334</v>
          </cell>
        </row>
        <row r="294">
          <cell r="O294">
            <v>23745925.919999998</v>
          </cell>
          <cell r="Q294">
            <v>956430.47</v>
          </cell>
        </row>
        <row r="307">
          <cell r="O307">
            <v>3174943.85</v>
          </cell>
        </row>
        <row r="309">
          <cell r="O309">
            <v>310174943.85000002</v>
          </cell>
          <cell r="Q309">
            <v>307000000</v>
          </cell>
        </row>
        <row r="321">
          <cell r="O321">
            <v>34609844.010000005</v>
          </cell>
          <cell r="Q321">
            <v>34652127.810000002</v>
          </cell>
        </row>
        <row r="348">
          <cell r="O348">
            <v>2250965354.0999994</v>
          </cell>
          <cell r="Q348">
            <v>2250916793.23</v>
          </cell>
        </row>
        <row r="361">
          <cell r="O361">
            <v>219879197.47</v>
          </cell>
          <cell r="Q361">
            <v>75623283.609999999</v>
          </cell>
        </row>
        <row r="366">
          <cell r="O366">
            <v>70481305.299999997</v>
          </cell>
          <cell r="Q366">
            <v>39716793.68</v>
          </cell>
        </row>
        <row r="374">
          <cell r="O374">
            <v>127603206.48999999</v>
          </cell>
          <cell r="Q374">
            <v>17118569.510000002</v>
          </cell>
        </row>
        <row r="380">
          <cell r="O380">
            <v>226191522.5</v>
          </cell>
          <cell r="Q380">
            <v>172576859.19999999</v>
          </cell>
        </row>
        <row r="389">
          <cell r="O389">
            <v>9774490.0700000003</v>
          </cell>
          <cell r="Q389">
            <v>520388.38</v>
          </cell>
        </row>
        <row r="395">
          <cell r="O395">
            <v>304089396.48000002</v>
          </cell>
          <cell r="Q395">
            <v>361326296.24000001</v>
          </cell>
        </row>
        <row r="411">
          <cell r="O411">
            <v>904444160.26042616</v>
          </cell>
          <cell r="Q411">
            <v>462007123.80713308</v>
          </cell>
        </row>
      </sheetData>
      <sheetData sheetId="8" refreshError="1"/>
      <sheetData sheetId="9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30000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877391730.71000004</v>
          </cell>
          <cell r="K38">
            <v>1.1000000000000001</v>
          </cell>
        </row>
        <row r="39">
          <cell r="J39">
            <v>12465243.779999999</v>
          </cell>
          <cell r="K39">
            <v>1.1000000000000001</v>
          </cell>
        </row>
        <row r="40">
          <cell r="J40">
            <v>21069314.489999998</v>
          </cell>
          <cell r="K40">
            <v>1.1000000000000001</v>
          </cell>
        </row>
        <row r="41">
          <cell r="J41">
            <v>38441522.100000001</v>
          </cell>
          <cell r="K41">
            <v>1.1000000000000001</v>
          </cell>
        </row>
        <row r="42">
          <cell r="J42">
            <v>1819411.4100000001</v>
          </cell>
          <cell r="K42">
            <v>1.1000000000000001</v>
          </cell>
        </row>
        <row r="43">
          <cell r="J43">
            <v>843187701.09000003</v>
          </cell>
          <cell r="K43">
            <v>1.1000000000000001</v>
          </cell>
        </row>
        <row r="44">
          <cell r="J44">
            <v>0</v>
          </cell>
          <cell r="K44">
            <v>1.1000000000000001</v>
          </cell>
        </row>
        <row r="45">
          <cell r="J45">
            <v>80003429.280000001</v>
          </cell>
          <cell r="K45">
            <v>1.1000000000000001</v>
          </cell>
        </row>
        <row r="46">
          <cell r="J46">
            <v>1131652013.5</v>
          </cell>
          <cell r="K46">
            <v>1.1000000000000001</v>
          </cell>
        </row>
        <row r="47">
          <cell r="J47">
            <v>1014982.49</v>
          </cell>
          <cell r="K47">
            <v>1.1000000000000001</v>
          </cell>
        </row>
        <row r="48">
          <cell r="J48">
            <v>59316609.160000004</v>
          </cell>
          <cell r="K48">
            <v>1.1000000000000001</v>
          </cell>
        </row>
        <row r="49">
          <cell r="J49">
            <v>14061164.189999999</v>
          </cell>
          <cell r="K49">
            <v>1.1000000000000001</v>
          </cell>
        </row>
        <row r="50">
          <cell r="J50">
            <v>762128726.31000006</v>
          </cell>
          <cell r="K50">
            <v>1.1000000000000001</v>
          </cell>
        </row>
        <row r="51">
          <cell r="J51">
            <v>218403.57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1741994.48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3174943.85</v>
          </cell>
          <cell r="K55">
            <v>1.5</v>
          </cell>
        </row>
        <row r="56">
          <cell r="J56">
            <v>-93721.69</v>
          </cell>
          <cell r="K56">
            <v>1.5</v>
          </cell>
        </row>
        <row r="57">
          <cell r="J57">
            <v>22789495.949999999</v>
          </cell>
          <cell r="K57">
            <v>1.2</v>
          </cell>
        </row>
        <row r="58">
          <cell r="J58">
            <v>3674600.0500000003</v>
          </cell>
          <cell r="K58">
            <v>1.2</v>
          </cell>
        </row>
        <row r="59">
          <cell r="J59">
            <v>307000000</v>
          </cell>
          <cell r="K59">
            <v>1.5</v>
          </cell>
        </row>
        <row r="60">
          <cell r="J60">
            <v>-0.04</v>
          </cell>
          <cell r="K60">
            <v>1.7</v>
          </cell>
        </row>
        <row r="61">
          <cell r="J61">
            <v>956430.47</v>
          </cell>
          <cell r="K61">
            <v>1.2</v>
          </cell>
        </row>
        <row r="62">
          <cell r="J62">
            <v>194169</v>
          </cell>
          <cell r="K62">
            <v>1.2</v>
          </cell>
        </row>
        <row r="63">
          <cell r="J63">
            <v>1241711.43</v>
          </cell>
          <cell r="K63">
            <v>1.2</v>
          </cell>
        </row>
        <row r="64">
          <cell r="J64">
            <v>430021098.88</v>
          </cell>
          <cell r="K64">
            <v>1.9</v>
          </cell>
        </row>
        <row r="65">
          <cell r="J65">
            <v>8014.56</v>
          </cell>
          <cell r="K65">
            <v>1.9</v>
          </cell>
        </row>
        <row r="66">
          <cell r="J66">
            <v>359828725.31</v>
          </cell>
          <cell r="K66">
            <v>1.9</v>
          </cell>
        </row>
        <row r="67">
          <cell r="J67">
            <v>603881633.01999998</v>
          </cell>
          <cell r="K67">
            <v>1.9</v>
          </cell>
        </row>
        <row r="68">
          <cell r="J68">
            <v>2136772.0299999998</v>
          </cell>
          <cell r="K68">
            <v>1.9</v>
          </cell>
        </row>
        <row r="69">
          <cell r="J69">
            <v>22927018.41</v>
          </cell>
          <cell r="K69">
            <v>1.9</v>
          </cell>
        </row>
        <row r="70">
          <cell r="J70">
            <v>146826667.66999999</v>
          </cell>
          <cell r="K70">
            <v>1.9</v>
          </cell>
        </row>
        <row r="71">
          <cell r="J71">
            <v>118207884.77</v>
          </cell>
          <cell r="K71">
            <v>1.9</v>
          </cell>
        </row>
        <row r="72">
          <cell r="J72">
            <v>117086396.56</v>
          </cell>
          <cell r="K72">
            <v>1.9</v>
          </cell>
        </row>
        <row r="73">
          <cell r="J73">
            <v>1149669043.6099999</v>
          </cell>
          <cell r="K73">
            <v>1.9</v>
          </cell>
        </row>
        <row r="74">
          <cell r="J74">
            <v>86240912.230000004</v>
          </cell>
          <cell r="K74">
            <v>1.9</v>
          </cell>
        </row>
        <row r="75">
          <cell r="J75">
            <v>125005449.61</v>
          </cell>
          <cell r="K75">
            <v>1.9</v>
          </cell>
        </row>
        <row r="76">
          <cell r="J76">
            <v>1940.45</v>
          </cell>
          <cell r="K76">
            <v>1.9</v>
          </cell>
        </row>
        <row r="77">
          <cell r="J77">
            <v>338265.88</v>
          </cell>
          <cell r="K77">
            <v>1.9</v>
          </cell>
        </row>
        <row r="78">
          <cell r="J78">
            <v>798154.23999999999</v>
          </cell>
          <cell r="K78">
            <v>1.9</v>
          </cell>
        </row>
        <row r="79">
          <cell r="J79">
            <v>429897.24</v>
          </cell>
          <cell r="K79">
            <v>1.9</v>
          </cell>
        </row>
        <row r="80">
          <cell r="J80">
            <v>15268395.060000001</v>
          </cell>
          <cell r="K80">
            <v>1.9</v>
          </cell>
        </row>
        <row r="81">
          <cell r="J81">
            <v>34222.19</v>
          </cell>
          <cell r="K81">
            <v>1.9</v>
          </cell>
        </row>
        <row r="82">
          <cell r="J82">
            <v>1160651.8999999999</v>
          </cell>
          <cell r="K82">
            <v>1.9</v>
          </cell>
        </row>
        <row r="83">
          <cell r="J83">
            <v>38134.519999999997</v>
          </cell>
          <cell r="K83">
            <v>1.9</v>
          </cell>
        </row>
        <row r="84">
          <cell r="J84">
            <v>395161.35000000003</v>
          </cell>
          <cell r="K84">
            <v>1.9</v>
          </cell>
        </row>
        <row r="85">
          <cell r="J85">
            <v>40774212.640000001</v>
          </cell>
          <cell r="K85">
            <v>1.9</v>
          </cell>
        </row>
        <row r="86">
          <cell r="J86">
            <v>-0.02</v>
          </cell>
          <cell r="K86">
            <v>1.9</v>
          </cell>
        </row>
        <row r="87">
          <cell r="J87">
            <v>262655177.39000002</v>
          </cell>
          <cell r="K87">
            <v>1.9</v>
          </cell>
        </row>
        <row r="88">
          <cell r="J88">
            <v>0.01</v>
          </cell>
          <cell r="K88">
            <v>1.9</v>
          </cell>
        </row>
        <row r="89">
          <cell r="J89">
            <v>-269457709.31999999</v>
          </cell>
          <cell r="K89">
            <v>1.9</v>
          </cell>
        </row>
        <row r="90">
          <cell r="J90">
            <v>-64.290000000000006</v>
          </cell>
          <cell r="K90">
            <v>1.9</v>
          </cell>
        </row>
        <row r="91">
          <cell r="J91">
            <v>-216582121.28999999</v>
          </cell>
          <cell r="K91">
            <v>1.9</v>
          </cell>
        </row>
        <row r="92">
          <cell r="J92">
            <v>-562756848.11000001</v>
          </cell>
          <cell r="K92">
            <v>1.9</v>
          </cell>
        </row>
        <row r="93">
          <cell r="J93">
            <v>-1399189.6300000001</v>
          </cell>
          <cell r="K93">
            <v>1.9</v>
          </cell>
        </row>
        <row r="94">
          <cell r="J94">
            <v>-12674068.530000001</v>
          </cell>
          <cell r="K94">
            <v>1.9</v>
          </cell>
        </row>
        <row r="95">
          <cell r="J95">
            <v>-63250476.670000002</v>
          </cell>
          <cell r="K95">
            <v>1.9</v>
          </cell>
        </row>
        <row r="96">
          <cell r="J96">
            <v>-240664327.53</v>
          </cell>
          <cell r="K96">
            <v>1.9</v>
          </cell>
        </row>
        <row r="97">
          <cell r="J97">
            <v>42448628.740000002</v>
          </cell>
          <cell r="K97">
            <v>1.1100000000000001</v>
          </cell>
        </row>
        <row r="98">
          <cell r="J98">
            <v>177430568.72999999</v>
          </cell>
          <cell r="K98">
            <v>1.1100000000000001</v>
          </cell>
        </row>
        <row r="99">
          <cell r="J99">
            <v>-5997269.5300000003</v>
          </cell>
          <cell r="K99">
            <v>2.4</v>
          </cell>
        </row>
        <row r="100">
          <cell r="J100">
            <v>-70481305.299999997</v>
          </cell>
          <cell r="K100">
            <v>2.1</v>
          </cell>
        </row>
        <row r="101">
          <cell r="J101">
            <v>-32290521.120000001</v>
          </cell>
          <cell r="K101">
            <v>2.6</v>
          </cell>
        </row>
        <row r="102">
          <cell r="J102">
            <v>-2210139.39</v>
          </cell>
          <cell r="K102">
            <v>2.6</v>
          </cell>
        </row>
        <row r="103">
          <cell r="J103">
            <v>-109183.7</v>
          </cell>
          <cell r="K103">
            <v>2.6</v>
          </cell>
        </row>
        <row r="104">
          <cell r="J104">
            <v>-99625793.060000002</v>
          </cell>
          <cell r="K104">
            <v>2.2000000000000002</v>
          </cell>
        </row>
        <row r="105">
          <cell r="J105">
            <v>-11241.380000000001</v>
          </cell>
          <cell r="K105">
            <v>2.2000000000000002</v>
          </cell>
        </row>
        <row r="106">
          <cell r="J106">
            <v>-3136437.7600000002</v>
          </cell>
          <cell r="K106">
            <v>2.4</v>
          </cell>
        </row>
        <row r="107">
          <cell r="J107">
            <v>77103.55</v>
          </cell>
          <cell r="K107">
            <v>2.4</v>
          </cell>
        </row>
        <row r="108">
          <cell r="J108">
            <v>-1276548.92</v>
          </cell>
          <cell r="K108">
            <v>2.4</v>
          </cell>
        </row>
        <row r="109">
          <cell r="J109">
            <v>-717886.33</v>
          </cell>
          <cell r="K109">
            <v>2.4</v>
          </cell>
        </row>
        <row r="110">
          <cell r="J110">
            <v>-9941663.0999999996</v>
          </cell>
          <cell r="K110">
            <v>2.2000000000000002</v>
          </cell>
        </row>
        <row r="111">
          <cell r="J111">
            <v>89783</v>
          </cell>
          <cell r="K111">
            <v>2.2000000000000002</v>
          </cell>
        </row>
        <row r="112">
          <cell r="J112">
            <v>0</v>
          </cell>
          <cell r="K112">
            <v>2.2000000000000002</v>
          </cell>
        </row>
        <row r="113">
          <cell r="J113">
            <v>0</v>
          </cell>
          <cell r="K113">
            <v>2.2000000000000002</v>
          </cell>
        </row>
        <row r="114">
          <cell r="J114">
            <v>-18035750.329999998</v>
          </cell>
          <cell r="K114">
            <v>2.2000000000000002</v>
          </cell>
        </row>
        <row r="115">
          <cell r="J115">
            <v>0</v>
          </cell>
          <cell r="K115">
            <v>2.2000000000000002</v>
          </cell>
        </row>
        <row r="116">
          <cell r="J116">
            <v>-120418977.5</v>
          </cell>
          <cell r="K116">
            <v>2.2999999999999998</v>
          </cell>
        </row>
        <row r="117">
          <cell r="J117">
            <v>-105772545</v>
          </cell>
          <cell r="K117">
            <v>2.2999999999999998</v>
          </cell>
        </row>
        <row r="118">
          <cell r="J118">
            <v>-218403.57</v>
          </cell>
          <cell r="K118">
            <v>2.6</v>
          </cell>
        </row>
        <row r="119">
          <cell r="J119">
            <v>-13943117.91</v>
          </cell>
          <cell r="K119">
            <v>2.6</v>
          </cell>
        </row>
        <row r="120">
          <cell r="J120">
            <v>-755736352.52999997</v>
          </cell>
          <cell r="K120">
            <v>2.6</v>
          </cell>
        </row>
        <row r="121">
          <cell r="J121">
            <v>-118046.27</v>
          </cell>
          <cell r="K121">
            <v>2.6</v>
          </cell>
        </row>
        <row r="122">
          <cell r="J122">
            <v>-6392373.7800000003</v>
          </cell>
          <cell r="K122">
            <v>2.6</v>
          </cell>
        </row>
        <row r="123">
          <cell r="J123">
            <v>-1005557.17</v>
          </cell>
          <cell r="K123">
            <v>2.6</v>
          </cell>
        </row>
        <row r="124">
          <cell r="J124">
            <v>-58765878.039999999</v>
          </cell>
          <cell r="K124">
            <v>2.6</v>
          </cell>
        </row>
        <row r="125">
          <cell r="J125">
            <v>-9425.32</v>
          </cell>
          <cell r="K125">
            <v>2.6</v>
          </cell>
        </row>
        <row r="126">
          <cell r="J126">
            <v>-550731.12</v>
          </cell>
          <cell r="K126">
            <v>2.6</v>
          </cell>
        </row>
        <row r="127">
          <cell r="J127">
            <v>-271382.53999999998</v>
          </cell>
          <cell r="K127">
            <v>2.6</v>
          </cell>
        </row>
        <row r="128">
          <cell r="J128">
            <v>-304089396.48000002</v>
          </cell>
          <cell r="K128">
            <v>2.5</v>
          </cell>
        </row>
        <row r="129">
          <cell r="J129">
            <v>-2587921627.2199998</v>
          </cell>
          <cell r="K129">
            <v>3.1</v>
          </cell>
        </row>
        <row r="130">
          <cell r="J130">
            <v>-5727225045.4300003</v>
          </cell>
          <cell r="K130">
            <v>3.2</v>
          </cell>
        </row>
        <row r="131">
          <cell r="J131">
            <v>6814.5</v>
          </cell>
          <cell r="K131">
            <v>3.2</v>
          </cell>
        </row>
        <row r="132">
          <cell r="J132">
            <v>0</v>
          </cell>
          <cell r="K132">
            <v>3.2</v>
          </cell>
        </row>
        <row r="133">
          <cell r="J133">
            <v>3235174860.46</v>
          </cell>
          <cell r="K133">
            <v>3.2</v>
          </cell>
        </row>
        <row r="134">
          <cell r="J134">
            <v>13002.28</v>
          </cell>
          <cell r="K134">
            <v>3.2</v>
          </cell>
        </row>
        <row r="135">
          <cell r="J135">
            <v>424761053.99000001</v>
          </cell>
          <cell r="K135">
            <v>3.2</v>
          </cell>
        </row>
        <row r="136">
          <cell r="J136">
            <v>0</v>
          </cell>
          <cell r="K136" t="str">
            <v>*</v>
          </cell>
        </row>
        <row r="137">
          <cell r="J137">
            <v>0</v>
          </cell>
          <cell r="K137" t="str">
            <v>*</v>
          </cell>
        </row>
        <row r="138">
          <cell r="J138">
            <v>0</v>
          </cell>
          <cell r="K138" t="str">
            <v>*</v>
          </cell>
        </row>
        <row r="139">
          <cell r="J139">
            <v>0</v>
          </cell>
          <cell r="K139" t="str">
            <v>*</v>
          </cell>
        </row>
        <row r="140">
          <cell r="J140">
            <v>0</v>
          </cell>
          <cell r="K140" t="str">
            <v>*</v>
          </cell>
        </row>
        <row r="141">
          <cell r="J141">
            <v>0</v>
          </cell>
          <cell r="K141">
            <v>4.2</v>
          </cell>
        </row>
        <row r="142">
          <cell r="J142">
            <v>0</v>
          </cell>
          <cell r="K142">
            <v>4.2</v>
          </cell>
        </row>
        <row r="143">
          <cell r="J143">
            <v>-9963347.9600000009</v>
          </cell>
          <cell r="K143">
            <v>4.4000000000000004</v>
          </cell>
        </row>
        <row r="144">
          <cell r="J144">
            <v>-1610.8400000000001</v>
          </cell>
          <cell r="K144">
            <v>4.4000000000000004</v>
          </cell>
        </row>
        <row r="145">
          <cell r="J145">
            <v>-891542221.26999998</v>
          </cell>
          <cell r="K145">
            <v>4.0999999999999996</v>
          </cell>
        </row>
        <row r="146">
          <cell r="J146">
            <v>-332830</v>
          </cell>
          <cell r="K146">
            <v>4.0999999999999996</v>
          </cell>
        </row>
        <row r="147">
          <cell r="J147">
            <v>-97475000.260000005</v>
          </cell>
          <cell r="K147">
            <v>4.0999999999999996</v>
          </cell>
        </row>
        <row r="148">
          <cell r="J148">
            <v>-18743100</v>
          </cell>
          <cell r="K148">
            <v>4.2</v>
          </cell>
        </row>
        <row r="149">
          <cell r="J149">
            <v>-5742101.7999999998</v>
          </cell>
          <cell r="K149">
            <v>4.2</v>
          </cell>
        </row>
        <row r="150">
          <cell r="J150">
            <v>-63709793.050000004</v>
          </cell>
          <cell r="K150">
            <v>4.2</v>
          </cell>
        </row>
        <row r="151">
          <cell r="J151">
            <v>-40891880.649999999</v>
          </cell>
          <cell r="K151">
            <v>4.2</v>
          </cell>
        </row>
        <row r="152">
          <cell r="J152">
            <v>-8291780</v>
          </cell>
          <cell r="K152">
            <v>4.2</v>
          </cell>
        </row>
        <row r="153">
          <cell r="J153">
            <v>-11722472.77</v>
          </cell>
          <cell r="K153">
            <v>4.2</v>
          </cell>
        </row>
        <row r="154">
          <cell r="J154">
            <v>-18660445.530000001</v>
          </cell>
          <cell r="K154">
            <v>4.4000000000000004</v>
          </cell>
        </row>
        <row r="155">
          <cell r="J155">
            <v>-48425</v>
          </cell>
          <cell r="K155">
            <v>4.2</v>
          </cell>
        </row>
        <row r="156">
          <cell r="J156">
            <v>-3504918.65</v>
          </cell>
          <cell r="K156">
            <v>4.2</v>
          </cell>
        </row>
        <row r="157">
          <cell r="J157">
            <v>-1410000</v>
          </cell>
          <cell r="K157">
            <v>4.2</v>
          </cell>
        </row>
        <row r="158">
          <cell r="J158">
            <v>-150000</v>
          </cell>
          <cell r="K158">
            <v>4.2</v>
          </cell>
        </row>
        <row r="159">
          <cell r="J159">
            <v>-180000</v>
          </cell>
          <cell r="K159">
            <v>4.2</v>
          </cell>
        </row>
        <row r="160">
          <cell r="J160">
            <v>-13500</v>
          </cell>
          <cell r="K160">
            <v>4.2</v>
          </cell>
        </row>
        <row r="161">
          <cell r="J161">
            <v>-492924.8</v>
          </cell>
          <cell r="K161">
            <v>4.2</v>
          </cell>
        </row>
        <row r="162">
          <cell r="J162">
            <v>-2197748.9500000002</v>
          </cell>
          <cell r="K162">
            <v>4.4000000000000004</v>
          </cell>
        </row>
        <row r="163">
          <cell r="J163">
            <v>-16527308.460000001</v>
          </cell>
          <cell r="K163">
            <v>4.4000000000000004</v>
          </cell>
        </row>
        <row r="164">
          <cell r="J164">
            <v>-72000</v>
          </cell>
          <cell r="K164">
            <v>4.4000000000000004</v>
          </cell>
        </row>
        <row r="165">
          <cell r="J165">
            <v>-9093800</v>
          </cell>
          <cell r="K165">
            <v>4.4000000000000004</v>
          </cell>
        </row>
        <row r="166">
          <cell r="J166">
            <v>-1077820855.9300001</v>
          </cell>
          <cell r="K166">
            <v>4.3</v>
          </cell>
        </row>
        <row r="167">
          <cell r="J167">
            <v>-11766474.620000001</v>
          </cell>
          <cell r="K167">
            <v>4.3</v>
          </cell>
        </row>
        <row r="168">
          <cell r="J168">
            <v>24150</v>
          </cell>
          <cell r="K168">
            <v>5.0999999999999996</v>
          </cell>
        </row>
        <row r="169">
          <cell r="J169">
            <v>762403819.13999999</v>
          </cell>
          <cell r="K169">
            <v>5.0999999999999996</v>
          </cell>
        </row>
        <row r="170">
          <cell r="J170">
            <v>-1370876.85</v>
          </cell>
          <cell r="K170">
            <v>5.0999999999999996</v>
          </cell>
        </row>
        <row r="171">
          <cell r="J171">
            <v>45574559</v>
          </cell>
          <cell r="K171">
            <v>5.0999999999999996</v>
          </cell>
        </row>
        <row r="172">
          <cell r="J172">
            <v>1439000</v>
          </cell>
          <cell r="K172">
            <v>5.0999999999999996</v>
          </cell>
        </row>
        <row r="173">
          <cell r="J173">
            <v>45245085.329999998</v>
          </cell>
          <cell r="K173">
            <v>5.0999999999999996</v>
          </cell>
        </row>
        <row r="174">
          <cell r="J174">
            <v>10430958.539999999</v>
          </cell>
          <cell r="K174">
            <v>5.0999999999999996</v>
          </cell>
        </row>
        <row r="175">
          <cell r="J175">
            <v>33150031</v>
          </cell>
          <cell r="K175">
            <v>5.0999999999999996</v>
          </cell>
        </row>
        <row r="176">
          <cell r="J176">
            <v>209332105.27000001</v>
          </cell>
          <cell r="K176">
            <v>5.0999999999999996</v>
          </cell>
        </row>
        <row r="177">
          <cell r="J177">
            <v>61963220.780000001</v>
          </cell>
          <cell r="K177">
            <v>5.0999999999999996</v>
          </cell>
        </row>
        <row r="178">
          <cell r="J178">
            <v>75463230.420000002</v>
          </cell>
          <cell r="K178">
            <v>5.0999999999999996</v>
          </cell>
        </row>
        <row r="179">
          <cell r="J179">
            <v>1272000</v>
          </cell>
          <cell r="K179">
            <v>5.0999999999999996</v>
          </cell>
        </row>
        <row r="180">
          <cell r="J180">
            <v>4823728.75</v>
          </cell>
          <cell r="K180">
            <v>5.0999999999999996</v>
          </cell>
        </row>
        <row r="181">
          <cell r="J181">
            <v>553830.92000000004</v>
          </cell>
          <cell r="K181">
            <v>5.0999999999999996</v>
          </cell>
        </row>
        <row r="182">
          <cell r="J182">
            <v>408052</v>
          </cell>
          <cell r="K182">
            <v>5.0999999999999996</v>
          </cell>
        </row>
        <row r="183">
          <cell r="J183">
            <v>197028.18</v>
          </cell>
          <cell r="K183">
            <v>5.0999999999999996</v>
          </cell>
        </row>
        <row r="184">
          <cell r="J184">
            <v>102178471.56</v>
          </cell>
          <cell r="K184">
            <v>5.0999999999999996</v>
          </cell>
        </row>
        <row r="185">
          <cell r="J185">
            <v>10955928.74</v>
          </cell>
          <cell r="K185">
            <v>5.0999999999999996</v>
          </cell>
        </row>
        <row r="186">
          <cell r="J186">
            <v>64727051.920000002</v>
          </cell>
          <cell r="K186">
            <v>5.0999999999999996</v>
          </cell>
        </row>
        <row r="187">
          <cell r="J187">
            <v>244898.03</v>
          </cell>
          <cell r="K187">
            <v>5.0999999999999996</v>
          </cell>
        </row>
        <row r="188">
          <cell r="J188">
            <v>66447445.840000004</v>
          </cell>
          <cell r="K188">
            <v>5.0999999999999996</v>
          </cell>
        </row>
        <row r="189">
          <cell r="J189">
            <v>9666314.1099999994</v>
          </cell>
          <cell r="K189">
            <v>5.0999999999999996</v>
          </cell>
        </row>
        <row r="190">
          <cell r="J190">
            <v>1398447.3</v>
          </cell>
          <cell r="K190">
            <v>5.0999999999999996</v>
          </cell>
        </row>
        <row r="191">
          <cell r="J191">
            <v>53874.12</v>
          </cell>
          <cell r="K191">
            <v>5.0999999999999996</v>
          </cell>
        </row>
        <row r="192">
          <cell r="J192">
            <v>1407276.21</v>
          </cell>
          <cell r="K192">
            <v>5.0999999999999996</v>
          </cell>
        </row>
        <row r="193">
          <cell r="J193">
            <v>53210.89</v>
          </cell>
          <cell r="K193">
            <v>5.0999999999999996</v>
          </cell>
        </row>
        <row r="194">
          <cell r="J194">
            <v>149248.13</v>
          </cell>
          <cell r="K194">
            <v>5.0999999999999996</v>
          </cell>
        </row>
        <row r="195">
          <cell r="J195">
            <v>5542.46</v>
          </cell>
          <cell r="K195">
            <v>5.0999999999999996</v>
          </cell>
        </row>
        <row r="196">
          <cell r="J196">
            <v>10134.68</v>
          </cell>
          <cell r="K196">
            <v>5.5</v>
          </cell>
        </row>
        <row r="197">
          <cell r="J197">
            <v>22187.69</v>
          </cell>
          <cell r="K197">
            <v>5.5</v>
          </cell>
        </row>
        <row r="198">
          <cell r="J198">
            <v>9961750.4900000002</v>
          </cell>
          <cell r="K198">
            <v>5.5</v>
          </cell>
        </row>
        <row r="199">
          <cell r="J199">
            <v>10649.59</v>
          </cell>
          <cell r="K199">
            <v>5.5</v>
          </cell>
        </row>
        <row r="200">
          <cell r="J200">
            <v>29761943.82</v>
          </cell>
          <cell r="K200">
            <v>5.5</v>
          </cell>
        </row>
        <row r="201">
          <cell r="J201">
            <v>16393</v>
          </cell>
          <cell r="K201">
            <v>5.5</v>
          </cell>
        </row>
        <row r="202">
          <cell r="J202">
            <v>138639.4</v>
          </cell>
          <cell r="K202">
            <v>5.5</v>
          </cell>
        </row>
        <row r="203">
          <cell r="J203">
            <v>27029797.920000002</v>
          </cell>
          <cell r="K203">
            <v>5.5</v>
          </cell>
        </row>
        <row r="204">
          <cell r="J204">
            <v>978706.37</v>
          </cell>
          <cell r="K204">
            <v>5.5</v>
          </cell>
        </row>
        <row r="205">
          <cell r="J205">
            <v>197717</v>
          </cell>
          <cell r="K205">
            <v>5.5</v>
          </cell>
        </row>
        <row r="206">
          <cell r="J206">
            <v>189151.04</v>
          </cell>
          <cell r="K206">
            <v>5.5</v>
          </cell>
        </row>
        <row r="207">
          <cell r="J207">
            <v>6428863</v>
          </cell>
          <cell r="K207">
            <v>5.5</v>
          </cell>
        </row>
        <row r="208">
          <cell r="J208">
            <v>100868.76000000001</v>
          </cell>
          <cell r="K208">
            <v>5.5</v>
          </cell>
        </row>
        <row r="209">
          <cell r="J209">
            <v>2064211.3800000001</v>
          </cell>
          <cell r="K209">
            <v>5.5</v>
          </cell>
        </row>
        <row r="210">
          <cell r="J210">
            <v>3200</v>
          </cell>
          <cell r="K210">
            <v>5.5</v>
          </cell>
        </row>
        <row r="211">
          <cell r="J211">
            <v>51428700.640000001</v>
          </cell>
          <cell r="K211">
            <v>5.5</v>
          </cell>
        </row>
        <row r="212">
          <cell r="J212">
            <v>1525707.44</v>
          </cell>
          <cell r="K212">
            <v>5.5</v>
          </cell>
        </row>
        <row r="213">
          <cell r="J213">
            <v>2356499.8199999998</v>
          </cell>
          <cell r="K213">
            <v>5.5</v>
          </cell>
        </row>
        <row r="214">
          <cell r="J214">
            <v>520000</v>
          </cell>
          <cell r="K214">
            <v>5.5</v>
          </cell>
        </row>
        <row r="215">
          <cell r="J215">
            <v>10199613.32</v>
          </cell>
          <cell r="K215">
            <v>5.5</v>
          </cell>
        </row>
        <row r="216">
          <cell r="J216">
            <v>36102</v>
          </cell>
          <cell r="K216">
            <v>5.5</v>
          </cell>
        </row>
        <row r="217">
          <cell r="J217">
            <v>221609.19</v>
          </cell>
          <cell r="K217">
            <v>5.5</v>
          </cell>
        </row>
        <row r="218">
          <cell r="J218">
            <v>860047.20000000007</v>
          </cell>
          <cell r="K218">
            <v>5.5</v>
          </cell>
        </row>
        <row r="219">
          <cell r="J219">
            <v>549542.27</v>
          </cell>
          <cell r="K219">
            <v>5.5</v>
          </cell>
        </row>
        <row r="220">
          <cell r="J220">
            <v>106200</v>
          </cell>
          <cell r="K220">
            <v>5.5</v>
          </cell>
        </row>
        <row r="221">
          <cell r="J221">
            <v>2840481.5</v>
          </cell>
          <cell r="K221">
            <v>5.5</v>
          </cell>
        </row>
        <row r="222">
          <cell r="J222">
            <v>748000.01</v>
          </cell>
          <cell r="K222">
            <v>5.5</v>
          </cell>
        </row>
        <row r="223">
          <cell r="J223">
            <v>2423240.23</v>
          </cell>
          <cell r="K223">
            <v>5.5</v>
          </cell>
        </row>
        <row r="224">
          <cell r="J224">
            <v>7080</v>
          </cell>
          <cell r="K224">
            <v>5.5</v>
          </cell>
        </row>
        <row r="225">
          <cell r="J225">
            <v>9419678.8800000008</v>
          </cell>
          <cell r="K225">
            <v>5.5</v>
          </cell>
        </row>
        <row r="226">
          <cell r="J226">
            <v>4073455.33</v>
          </cell>
          <cell r="K226">
            <v>5.5</v>
          </cell>
        </row>
        <row r="227">
          <cell r="J227">
            <v>1791398.6600000001</v>
          </cell>
          <cell r="K227">
            <v>5.5</v>
          </cell>
        </row>
        <row r="228">
          <cell r="J228">
            <v>1000</v>
          </cell>
          <cell r="K228">
            <v>5.5</v>
          </cell>
        </row>
        <row r="229">
          <cell r="J229">
            <v>1000</v>
          </cell>
          <cell r="K229">
            <v>5.5</v>
          </cell>
        </row>
        <row r="230">
          <cell r="J230">
            <v>173752.91</v>
          </cell>
          <cell r="K230">
            <v>5.5</v>
          </cell>
        </row>
        <row r="231">
          <cell r="J231">
            <v>74225.45</v>
          </cell>
          <cell r="K231">
            <v>5.5</v>
          </cell>
        </row>
        <row r="232">
          <cell r="J232">
            <v>31604959.68</v>
          </cell>
          <cell r="K232">
            <v>5.5</v>
          </cell>
        </row>
        <row r="233">
          <cell r="J233">
            <v>611004</v>
          </cell>
          <cell r="K233">
            <v>5.5</v>
          </cell>
        </row>
        <row r="234">
          <cell r="J234">
            <v>2284392.13</v>
          </cell>
          <cell r="K234">
            <v>5.5</v>
          </cell>
        </row>
        <row r="235">
          <cell r="J235">
            <v>198648.28</v>
          </cell>
          <cell r="K235">
            <v>5.5</v>
          </cell>
        </row>
        <row r="236">
          <cell r="J236">
            <v>327.2</v>
          </cell>
          <cell r="K236">
            <v>5.5</v>
          </cell>
        </row>
        <row r="237">
          <cell r="J237">
            <v>2268317.69</v>
          </cell>
          <cell r="K237">
            <v>5.5</v>
          </cell>
        </row>
        <row r="238">
          <cell r="J238">
            <v>11800</v>
          </cell>
          <cell r="K238">
            <v>5.5</v>
          </cell>
        </row>
        <row r="239">
          <cell r="J239">
            <v>0</v>
          </cell>
          <cell r="K239">
            <v>5.5</v>
          </cell>
        </row>
        <row r="240">
          <cell r="J240">
            <v>860866.47</v>
          </cell>
          <cell r="K240">
            <v>5.5</v>
          </cell>
        </row>
        <row r="241">
          <cell r="J241">
            <v>5067593.1100000003</v>
          </cell>
          <cell r="K241">
            <v>5.5</v>
          </cell>
        </row>
        <row r="242">
          <cell r="J242">
            <v>190013.04</v>
          </cell>
          <cell r="K242">
            <v>5.5</v>
          </cell>
        </row>
        <row r="243">
          <cell r="J243">
            <v>2609764.9700000002</v>
          </cell>
          <cell r="K243">
            <v>5.5</v>
          </cell>
        </row>
        <row r="244">
          <cell r="J244">
            <v>194300</v>
          </cell>
          <cell r="K244">
            <v>5.5</v>
          </cell>
        </row>
        <row r="245">
          <cell r="J245">
            <v>37760</v>
          </cell>
          <cell r="K245">
            <v>5.5</v>
          </cell>
        </row>
        <row r="246">
          <cell r="J246">
            <v>311995.8</v>
          </cell>
          <cell r="K246">
            <v>5.5</v>
          </cell>
        </row>
        <row r="247">
          <cell r="J247">
            <v>848</v>
          </cell>
          <cell r="K247">
            <v>5.5</v>
          </cell>
        </row>
        <row r="248">
          <cell r="J248">
            <v>529457.80000000005</v>
          </cell>
          <cell r="K248">
            <v>5.5</v>
          </cell>
        </row>
        <row r="249">
          <cell r="J249">
            <v>1711590</v>
          </cell>
          <cell r="K249">
            <v>5.5</v>
          </cell>
        </row>
        <row r="250">
          <cell r="J250">
            <v>28391966</v>
          </cell>
          <cell r="K250">
            <v>5.5</v>
          </cell>
        </row>
        <row r="251">
          <cell r="J251">
            <v>2800948.1</v>
          </cell>
          <cell r="K251">
            <v>5.5</v>
          </cell>
        </row>
        <row r="252">
          <cell r="J252">
            <v>9419269.2799999993</v>
          </cell>
          <cell r="K252">
            <v>5.5</v>
          </cell>
        </row>
        <row r="253">
          <cell r="J253">
            <v>0</v>
          </cell>
          <cell r="K253">
            <v>5.5</v>
          </cell>
        </row>
        <row r="254">
          <cell r="J254">
            <v>9580024.0999999996</v>
          </cell>
          <cell r="K254">
            <v>5.5</v>
          </cell>
        </row>
        <row r="255">
          <cell r="J255">
            <v>873.2</v>
          </cell>
          <cell r="K255">
            <v>5.5</v>
          </cell>
        </row>
        <row r="256">
          <cell r="J256">
            <v>7200</v>
          </cell>
          <cell r="K256">
            <v>5.5</v>
          </cell>
        </row>
        <row r="257">
          <cell r="J257">
            <v>25245227.120000001</v>
          </cell>
          <cell r="K257">
            <v>5.5</v>
          </cell>
        </row>
        <row r="258">
          <cell r="J258">
            <v>2360000</v>
          </cell>
          <cell r="K258">
            <v>5.5</v>
          </cell>
        </row>
        <row r="259">
          <cell r="J259">
            <v>1082779.5900000001</v>
          </cell>
          <cell r="K259">
            <v>5.5</v>
          </cell>
        </row>
        <row r="260">
          <cell r="J260">
            <v>402187.5</v>
          </cell>
          <cell r="K260">
            <v>5.5</v>
          </cell>
        </row>
        <row r="261">
          <cell r="J261">
            <v>269450</v>
          </cell>
          <cell r="K261">
            <v>5.3</v>
          </cell>
        </row>
        <row r="262">
          <cell r="J262">
            <v>1680690.6400000001</v>
          </cell>
          <cell r="K262">
            <v>5.3</v>
          </cell>
        </row>
        <row r="263">
          <cell r="J263">
            <v>285370</v>
          </cell>
          <cell r="K263">
            <v>5.3</v>
          </cell>
        </row>
        <row r="264">
          <cell r="J264">
            <v>12278.84</v>
          </cell>
          <cell r="K264">
            <v>5.3</v>
          </cell>
        </row>
        <row r="265">
          <cell r="J265">
            <v>43762.5</v>
          </cell>
          <cell r="K265">
            <v>5.3</v>
          </cell>
        </row>
        <row r="266">
          <cell r="J266">
            <v>1397194.9000000001</v>
          </cell>
          <cell r="K266">
            <v>5.3</v>
          </cell>
        </row>
        <row r="267">
          <cell r="J267">
            <v>204034.51</v>
          </cell>
          <cell r="K267">
            <v>5.3</v>
          </cell>
        </row>
        <row r="268">
          <cell r="J268">
            <v>1534</v>
          </cell>
          <cell r="K268">
            <v>5.3</v>
          </cell>
        </row>
        <row r="269">
          <cell r="J269">
            <v>1116619.2</v>
          </cell>
          <cell r="K269">
            <v>5.3</v>
          </cell>
        </row>
        <row r="270">
          <cell r="J270">
            <v>2767634.49</v>
          </cell>
          <cell r="K270">
            <v>5.3</v>
          </cell>
        </row>
        <row r="271">
          <cell r="J271">
            <v>41400</v>
          </cell>
          <cell r="K271">
            <v>5.3</v>
          </cell>
        </row>
        <row r="272">
          <cell r="J272">
            <v>411550</v>
          </cell>
          <cell r="K272">
            <v>5.3</v>
          </cell>
        </row>
        <row r="273">
          <cell r="J273">
            <v>26325</v>
          </cell>
          <cell r="K273">
            <v>5.3</v>
          </cell>
        </row>
        <row r="274">
          <cell r="J274">
            <v>6177</v>
          </cell>
          <cell r="K274">
            <v>5.3</v>
          </cell>
        </row>
        <row r="275">
          <cell r="J275">
            <v>182000</v>
          </cell>
          <cell r="K275">
            <v>5.3</v>
          </cell>
        </row>
        <row r="276">
          <cell r="J276">
            <v>67759.429999999993</v>
          </cell>
          <cell r="K276">
            <v>5.3</v>
          </cell>
        </row>
        <row r="277">
          <cell r="J277">
            <v>96510.91</v>
          </cell>
          <cell r="K277">
            <v>5.3</v>
          </cell>
        </row>
        <row r="278">
          <cell r="J278">
            <v>2000000</v>
          </cell>
          <cell r="K278">
            <v>5.3</v>
          </cell>
        </row>
        <row r="279">
          <cell r="J279">
            <v>18665188.120000001</v>
          </cell>
          <cell r="K279">
            <v>5.3</v>
          </cell>
        </row>
        <row r="280">
          <cell r="J280">
            <v>1984490.67</v>
          </cell>
          <cell r="K280">
            <v>5.3</v>
          </cell>
        </row>
        <row r="281">
          <cell r="J281">
            <v>52507.46</v>
          </cell>
          <cell r="K281">
            <v>5.3</v>
          </cell>
        </row>
        <row r="282">
          <cell r="J282">
            <v>938</v>
          </cell>
          <cell r="K282">
            <v>5.3</v>
          </cell>
        </row>
        <row r="283">
          <cell r="J283">
            <v>78222.64</v>
          </cell>
          <cell r="K283">
            <v>5.3</v>
          </cell>
        </row>
        <row r="284">
          <cell r="J284">
            <v>337217.93</v>
          </cell>
          <cell r="K284">
            <v>5.3</v>
          </cell>
        </row>
        <row r="285">
          <cell r="J285">
            <v>106514.65000000001</v>
          </cell>
          <cell r="K285">
            <v>5.3</v>
          </cell>
        </row>
        <row r="286">
          <cell r="J286">
            <v>687110.75</v>
          </cell>
          <cell r="K286">
            <v>5.5</v>
          </cell>
        </row>
        <row r="287">
          <cell r="J287">
            <v>1513152.99</v>
          </cell>
          <cell r="K287">
            <v>5.3</v>
          </cell>
        </row>
        <row r="288">
          <cell r="J288">
            <v>184506.4</v>
          </cell>
          <cell r="K288">
            <v>5.3</v>
          </cell>
        </row>
        <row r="289">
          <cell r="J289">
            <v>203535.84</v>
          </cell>
          <cell r="K289">
            <v>5.3</v>
          </cell>
        </row>
        <row r="290">
          <cell r="J290">
            <v>242979.14</v>
          </cell>
          <cell r="K290">
            <v>5.3</v>
          </cell>
        </row>
        <row r="291">
          <cell r="J291">
            <v>1388005.26</v>
          </cell>
          <cell r="K291">
            <v>5.3</v>
          </cell>
        </row>
        <row r="292">
          <cell r="J292">
            <v>1989.9</v>
          </cell>
          <cell r="K292">
            <v>5.3</v>
          </cell>
        </row>
        <row r="293">
          <cell r="J293">
            <v>120966.05</v>
          </cell>
          <cell r="K293">
            <v>5.3</v>
          </cell>
        </row>
        <row r="294">
          <cell r="J294">
            <v>1190832.8600000001</v>
          </cell>
          <cell r="K294">
            <v>5.3</v>
          </cell>
        </row>
        <row r="295">
          <cell r="J295">
            <v>10620</v>
          </cell>
          <cell r="K295">
            <v>5.3</v>
          </cell>
        </row>
        <row r="296">
          <cell r="J296">
            <v>36</v>
          </cell>
          <cell r="K296">
            <v>5.3</v>
          </cell>
        </row>
        <row r="297">
          <cell r="J297">
            <v>2373.4</v>
          </cell>
          <cell r="K297">
            <v>5.3</v>
          </cell>
        </row>
        <row r="298">
          <cell r="J298">
            <v>13108.76</v>
          </cell>
          <cell r="K298">
            <v>5.3</v>
          </cell>
        </row>
        <row r="299">
          <cell r="J299">
            <v>567.75</v>
          </cell>
          <cell r="K299">
            <v>5.3</v>
          </cell>
        </row>
        <row r="300">
          <cell r="J300">
            <v>62215.07</v>
          </cell>
          <cell r="K300">
            <v>5.3</v>
          </cell>
        </row>
        <row r="301">
          <cell r="J301">
            <v>13890.2</v>
          </cell>
          <cell r="K301">
            <v>5.3</v>
          </cell>
        </row>
        <row r="302">
          <cell r="J302">
            <v>284567.53999999998</v>
          </cell>
          <cell r="K302">
            <v>5.3</v>
          </cell>
        </row>
        <row r="303">
          <cell r="J303">
            <v>-356631.57</v>
          </cell>
          <cell r="K303">
            <v>5.3</v>
          </cell>
        </row>
        <row r="304">
          <cell r="J304">
            <v>85968.1</v>
          </cell>
          <cell r="K304">
            <v>5.3</v>
          </cell>
        </row>
        <row r="305">
          <cell r="J305">
            <v>115370.61</v>
          </cell>
          <cell r="K305">
            <v>5.3</v>
          </cell>
        </row>
        <row r="306">
          <cell r="J306">
            <v>13822.15</v>
          </cell>
          <cell r="K306">
            <v>5.3</v>
          </cell>
        </row>
        <row r="307">
          <cell r="J307">
            <v>63784.9</v>
          </cell>
          <cell r="K307">
            <v>5.3</v>
          </cell>
        </row>
        <row r="308">
          <cell r="J308">
            <v>967.31000000000006</v>
          </cell>
          <cell r="K308">
            <v>5.3</v>
          </cell>
        </row>
        <row r="309">
          <cell r="J309">
            <v>143995.4</v>
          </cell>
          <cell r="K309">
            <v>5.3</v>
          </cell>
        </row>
        <row r="310">
          <cell r="J310">
            <v>435426.4</v>
          </cell>
          <cell r="K310">
            <v>5.3</v>
          </cell>
        </row>
        <row r="311">
          <cell r="J311">
            <v>18644</v>
          </cell>
          <cell r="K311">
            <v>5.3</v>
          </cell>
        </row>
        <row r="312">
          <cell r="J312">
            <v>2886258.29</v>
          </cell>
          <cell r="K312">
            <v>5.3</v>
          </cell>
        </row>
        <row r="313">
          <cell r="J313">
            <v>858368.36</v>
          </cell>
          <cell r="K313">
            <v>5.3</v>
          </cell>
        </row>
        <row r="314">
          <cell r="J314">
            <v>30090</v>
          </cell>
          <cell r="K314">
            <v>5.3</v>
          </cell>
        </row>
        <row r="315">
          <cell r="J315">
            <v>542301.4</v>
          </cell>
          <cell r="K315">
            <v>5.3</v>
          </cell>
        </row>
        <row r="316">
          <cell r="J316">
            <v>2157872.0299999998</v>
          </cell>
          <cell r="K316">
            <v>5.3</v>
          </cell>
        </row>
        <row r="317">
          <cell r="J317">
            <v>1355011.27</v>
          </cell>
          <cell r="K317">
            <v>5.3</v>
          </cell>
        </row>
        <row r="318">
          <cell r="J318">
            <v>136290</v>
          </cell>
          <cell r="K318">
            <v>5.3</v>
          </cell>
        </row>
        <row r="319">
          <cell r="J319">
            <v>93456</v>
          </cell>
          <cell r="K319">
            <v>5.3</v>
          </cell>
        </row>
        <row r="320">
          <cell r="J320">
            <v>17253133.710000001</v>
          </cell>
          <cell r="K320">
            <v>5.3</v>
          </cell>
        </row>
        <row r="321">
          <cell r="J321">
            <v>321337.09000000003</v>
          </cell>
          <cell r="K321">
            <v>5.3</v>
          </cell>
        </row>
        <row r="322">
          <cell r="J322">
            <v>10690570.09</v>
          </cell>
          <cell r="K322">
            <v>5.4</v>
          </cell>
        </row>
        <row r="323">
          <cell r="J323">
            <v>64.290000000000006</v>
          </cell>
          <cell r="K323">
            <v>5.4</v>
          </cell>
        </row>
        <row r="324">
          <cell r="J324">
            <v>5345059.1100000003</v>
          </cell>
          <cell r="K324">
            <v>5.4</v>
          </cell>
        </row>
        <row r="325">
          <cell r="J325">
            <v>17939376.199999999</v>
          </cell>
          <cell r="K325">
            <v>5.4</v>
          </cell>
        </row>
        <row r="326">
          <cell r="J326">
            <v>8583016.9199999999</v>
          </cell>
          <cell r="K326">
            <v>5.4</v>
          </cell>
        </row>
        <row r="327">
          <cell r="J327">
            <v>72001.960000000006</v>
          </cell>
          <cell r="K327">
            <v>5.4</v>
          </cell>
        </row>
        <row r="328">
          <cell r="J328">
            <v>767129.93</v>
          </cell>
          <cell r="K328">
            <v>5.4</v>
          </cell>
        </row>
        <row r="329">
          <cell r="J329">
            <v>3940056.44</v>
          </cell>
          <cell r="K329">
            <v>5.4</v>
          </cell>
        </row>
        <row r="330">
          <cell r="J330">
            <v>754570.66</v>
          </cell>
          <cell r="K330">
            <v>5.5</v>
          </cell>
        </row>
        <row r="331">
          <cell r="J331">
            <v>3615078.65</v>
          </cell>
          <cell r="K331">
            <v>5.5</v>
          </cell>
        </row>
        <row r="332">
          <cell r="J332">
            <v>4847566.75</v>
          </cell>
          <cell r="K332">
            <v>5.6</v>
          </cell>
        </row>
        <row r="333">
          <cell r="J333">
            <v>700</v>
          </cell>
          <cell r="K333">
            <v>5.6</v>
          </cell>
        </row>
        <row r="334">
          <cell r="J334">
            <v>211673.19</v>
          </cell>
          <cell r="K334">
            <v>5.6</v>
          </cell>
        </row>
        <row r="335">
          <cell r="J335">
            <v>4941756.25</v>
          </cell>
          <cell r="K335">
            <v>5.2</v>
          </cell>
        </row>
        <row r="336">
          <cell r="J336">
            <v>16739117.99</v>
          </cell>
          <cell r="K336">
            <v>5.2</v>
          </cell>
        </row>
        <row r="337">
          <cell r="J337">
            <v>1638135.2</v>
          </cell>
          <cell r="K337">
            <v>5.2</v>
          </cell>
        </row>
        <row r="338">
          <cell r="J338">
            <v>350000</v>
          </cell>
          <cell r="K338">
            <v>5.2</v>
          </cell>
        </row>
        <row r="339">
          <cell r="J339">
            <v>26469880</v>
          </cell>
          <cell r="K339">
            <v>5.2</v>
          </cell>
        </row>
        <row r="340">
          <cell r="J340">
            <v>51134.12</v>
          </cell>
          <cell r="K340">
            <v>5.2</v>
          </cell>
        </row>
        <row r="341">
          <cell r="J341">
            <v>1122100</v>
          </cell>
          <cell r="K341">
            <v>5.2</v>
          </cell>
        </row>
        <row r="342">
          <cell r="J342">
            <v>6000000</v>
          </cell>
          <cell r="K342">
            <v>5.2</v>
          </cell>
        </row>
        <row r="343">
          <cell r="J343">
            <v>19440000</v>
          </cell>
          <cell r="K343">
            <v>5.2</v>
          </cell>
        </row>
        <row r="344">
          <cell r="J344">
            <v>2640000</v>
          </cell>
          <cell r="K344">
            <v>5.2</v>
          </cell>
        </row>
        <row r="345">
          <cell r="J345">
            <v>-4029695.69</v>
          </cell>
          <cell r="K345" t="str">
            <v>*</v>
          </cell>
        </row>
        <row r="346">
          <cell r="J346">
            <v>-6290948.9400000004</v>
          </cell>
          <cell r="K346" t="str">
            <v>*</v>
          </cell>
        </row>
        <row r="347">
          <cell r="J347">
            <v>4029695.69</v>
          </cell>
          <cell r="K347" t="str">
            <v>*</v>
          </cell>
        </row>
        <row r="348">
          <cell r="J348">
            <v>6290948.9400000004</v>
          </cell>
          <cell r="K348" t="str">
            <v>*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10000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287525189.07999998</v>
          </cell>
          <cell r="K38">
            <v>1.1000000000000001</v>
          </cell>
        </row>
        <row r="39">
          <cell r="J39">
            <v>18778265.440000001</v>
          </cell>
          <cell r="K39">
            <v>1.1000000000000001</v>
          </cell>
        </row>
        <row r="40">
          <cell r="J40">
            <v>12456618.83</v>
          </cell>
          <cell r="K40">
            <v>1.1000000000000001</v>
          </cell>
        </row>
        <row r="41">
          <cell r="J41">
            <v>33678405.789999999</v>
          </cell>
          <cell r="K41">
            <v>1.1000000000000001</v>
          </cell>
        </row>
        <row r="42">
          <cell r="J42">
            <v>0</v>
          </cell>
          <cell r="K42">
            <v>1.1000000000000001</v>
          </cell>
        </row>
        <row r="43">
          <cell r="J43">
            <v>1907313.81</v>
          </cell>
          <cell r="K43">
            <v>1.1000000000000001</v>
          </cell>
        </row>
        <row r="44">
          <cell r="J44">
            <v>1035704102.8200001</v>
          </cell>
          <cell r="K44">
            <v>1.1000000000000001</v>
          </cell>
        </row>
        <row r="45">
          <cell r="J45">
            <v>29996796.400000002</v>
          </cell>
          <cell r="K45">
            <v>1.1000000000000001</v>
          </cell>
        </row>
        <row r="46">
          <cell r="J46">
            <v>1091979997.8299999</v>
          </cell>
          <cell r="K46">
            <v>1.1000000000000001</v>
          </cell>
        </row>
        <row r="47">
          <cell r="J47">
            <v>366280.32</v>
          </cell>
          <cell r="K47">
            <v>1.1000000000000001</v>
          </cell>
        </row>
        <row r="48">
          <cell r="J48">
            <v>24767761.280000001</v>
          </cell>
          <cell r="K48">
            <v>1.1000000000000001</v>
          </cell>
        </row>
        <row r="49">
          <cell r="J49">
            <v>6932024.6299999999</v>
          </cell>
          <cell r="K49">
            <v>1.1000000000000001</v>
          </cell>
        </row>
        <row r="50">
          <cell r="J50">
            <v>388862271.29000002</v>
          </cell>
          <cell r="K50">
            <v>1.1000000000000001</v>
          </cell>
        </row>
        <row r="51">
          <cell r="J51">
            <v>219073.34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1784278.28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153714959.59999999</v>
          </cell>
          <cell r="K55">
            <v>1.5</v>
          </cell>
        </row>
        <row r="56">
          <cell r="J56">
            <v>307000000</v>
          </cell>
          <cell r="K56">
            <v>1.5</v>
          </cell>
        </row>
        <row r="57">
          <cell r="J57">
            <v>-0.04</v>
          </cell>
          <cell r="K57">
            <v>1.7</v>
          </cell>
        </row>
        <row r="58">
          <cell r="J58">
            <v>956430.47</v>
          </cell>
          <cell r="K58">
            <v>1.2</v>
          </cell>
        </row>
        <row r="59">
          <cell r="J59">
            <v>405297931.80000001</v>
          </cell>
          <cell r="K59">
            <v>1.9</v>
          </cell>
        </row>
        <row r="60">
          <cell r="J60">
            <v>359828725.31</v>
          </cell>
          <cell r="K60">
            <v>1.9</v>
          </cell>
        </row>
        <row r="61">
          <cell r="J61">
            <v>585849359.70000005</v>
          </cell>
          <cell r="K61">
            <v>1.9</v>
          </cell>
        </row>
        <row r="62">
          <cell r="J62">
            <v>2136772.0299999998</v>
          </cell>
          <cell r="K62">
            <v>1.9</v>
          </cell>
        </row>
        <row r="63">
          <cell r="J63">
            <v>21012045.5</v>
          </cell>
          <cell r="K63">
            <v>1.9</v>
          </cell>
        </row>
        <row r="64">
          <cell r="J64">
            <v>146826667.66999999</v>
          </cell>
          <cell r="K64">
            <v>1.9</v>
          </cell>
        </row>
        <row r="65">
          <cell r="J65">
            <v>118207884.77</v>
          </cell>
          <cell r="K65">
            <v>1.9</v>
          </cell>
        </row>
        <row r="66">
          <cell r="J66">
            <v>117086396.56</v>
          </cell>
          <cell r="K66">
            <v>1.9</v>
          </cell>
        </row>
        <row r="67">
          <cell r="J67">
            <v>1149466261.79</v>
          </cell>
          <cell r="K67">
            <v>1.9</v>
          </cell>
        </row>
        <row r="68">
          <cell r="J68">
            <v>92067198.879999995</v>
          </cell>
          <cell r="K68">
            <v>1.9</v>
          </cell>
        </row>
        <row r="69">
          <cell r="J69">
            <v>125005449.61</v>
          </cell>
          <cell r="K69">
            <v>1.9</v>
          </cell>
        </row>
        <row r="70">
          <cell r="J70">
            <v>1940.45</v>
          </cell>
          <cell r="K70">
            <v>1.9</v>
          </cell>
        </row>
        <row r="71">
          <cell r="J71">
            <v>338265.88</v>
          </cell>
          <cell r="K71">
            <v>1.9</v>
          </cell>
        </row>
        <row r="72">
          <cell r="J72">
            <v>798154.23999999999</v>
          </cell>
          <cell r="K72">
            <v>1.9</v>
          </cell>
        </row>
        <row r="73">
          <cell r="J73">
            <v>429897.24</v>
          </cell>
          <cell r="K73">
            <v>1.9</v>
          </cell>
        </row>
        <row r="74">
          <cell r="J74">
            <v>15268395.060000001</v>
          </cell>
          <cell r="K74">
            <v>1.9</v>
          </cell>
        </row>
        <row r="75">
          <cell r="J75">
            <v>34222.19</v>
          </cell>
          <cell r="K75">
            <v>1.9</v>
          </cell>
        </row>
        <row r="76">
          <cell r="J76">
            <v>1160651.8999999999</v>
          </cell>
          <cell r="K76">
            <v>1.9</v>
          </cell>
        </row>
        <row r="77">
          <cell r="J77">
            <v>38134.519999999997</v>
          </cell>
          <cell r="K77">
            <v>1.9</v>
          </cell>
        </row>
        <row r="78">
          <cell r="J78">
            <v>395161.35000000003</v>
          </cell>
          <cell r="K78">
            <v>1.9</v>
          </cell>
        </row>
        <row r="79">
          <cell r="J79">
            <v>40714121.140000001</v>
          </cell>
          <cell r="K79">
            <v>1.9</v>
          </cell>
        </row>
        <row r="80">
          <cell r="J80">
            <v>-0.02</v>
          </cell>
          <cell r="K80">
            <v>1.9</v>
          </cell>
        </row>
        <row r="81">
          <cell r="J81">
            <v>251075395.25999999</v>
          </cell>
          <cell r="K81">
            <v>1.9</v>
          </cell>
        </row>
        <row r="82">
          <cell r="J82">
            <v>6765295.5099999998</v>
          </cell>
          <cell r="K82">
            <v>1.9</v>
          </cell>
        </row>
        <row r="83">
          <cell r="J83">
            <v>0.01</v>
          </cell>
          <cell r="K83">
            <v>1.9</v>
          </cell>
        </row>
        <row r="84">
          <cell r="J84">
            <v>-237652086.93000001</v>
          </cell>
          <cell r="K84">
            <v>1.9</v>
          </cell>
        </row>
        <row r="85">
          <cell r="J85">
            <v>-199597890.91</v>
          </cell>
          <cell r="K85">
            <v>1.9</v>
          </cell>
        </row>
        <row r="86">
          <cell r="J86">
            <v>-510257496.76999998</v>
          </cell>
          <cell r="K86">
            <v>1.9</v>
          </cell>
        </row>
        <row r="87">
          <cell r="J87">
            <v>-1181972.99</v>
          </cell>
          <cell r="K87">
            <v>1.9</v>
          </cell>
        </row>
        <row r="88">
          <cell r="J88">
            <v>-10429444.939999999</v>
          </cell>
          <cell r="K88">
            <v>1.9</v>
          </cell>
        </row>
        <row r="89">
          <cell r="J89">
            <v>-51430307.350000001</v>
          </cell>
          <cell r="K89">
            <v>1.9</v>
          </cell>
        </row>
        <row r="90">
          <cell r="J90">
            <v>-214917866.71000001</v>
          </cell>
          <cell r="K90">
            <v>1.9</v>
          </cell>
        </row>
        <row r="91">
          <cell r="J91">
            <v>42448628.740000002</v>
          </cell>
          <cell r="K91">
            <v>1.1100000000000001</v>
          </cell>
        </row>
        <row r="92">
          <cell r="J92">
            <v>33174654.870000001</v>
          </cell>
          <cell r="K92">
            <v>1.1100000000000001</v>
          </cell>
        </row>
        <row r="93">
          <cell r="J93">
            <v>-413779.38</v>
          </cell>
          <cell r="K93">
            <v>2.4</v>
          </cell>
        </row>
        <row r="94">
          <cell r="J94">
            <v>-39716793.68</v>
          </cell>
          <cell r="K94">
            <v>2.1</v>
          </cell>
        </row>
        <row r="95">
          <cell r="J95">
            <v>-32290521.120000001</v>
          </cell>
          <cell r="K95">
            <v>2.6</v>
          </cell>
        </row>
        <row r="96">
          <cell r="J96">
            <v>-2252423.19</v>
          </cell>
          <cell r="K96">
            <v>2.6</v>
          </cell>
        </row>
        <row r="97">
          <cell r="J97">
            <v>-109183.7</v>
          </cell>
          <cell r="K97">
            <v>2.6</v>
          </cell>
        </row>
        <row r="98">
          <cell r="J98">
            <v>-1237831.93</v>
          </cell>
          <cell r="K98">
            <v>2.2000000000000002</v>
          </cell>
        </row>
        <row r="99">
          <cell r="J99">
            <v>0</v>
          </cell>
          <cell r="K99">
            <v>2.4</v>
          </cell>
        </row>
        <row r="100">
          <cell r="J100">
            <v>0</v>
          </cell>
          <cell r="K100">
            <v>2.4</v>
          </cell>
        </row>
        <row r="101">
          <cell r="J101">
            <v>-106609</v>
          </cell>
          <cell r="K101">
            <v>2.4</v>
          </cell>
        </row>
        <row r="102">
          <cell r="J102">
            <v>-5841454.4500000002</v>
          </cell>
          <cell r="K102">
            <v>2.2000000000000002</v>
          </cell>
        </row>
        <row r="103">
          <cell r="J103">
            <v>0</v>
          </cell>
          <cell r="K103">
            <v>2.2000000000000002</v>
          </cell>
        </row>
        <row r="104">
          <cell r="J104">
            <v>-10039284.130000001</v>
          </cell>
          <cell r="K104">
            <v>2.2000000000000002</v>
          </cell>
        </row>
        <row r="105">
          <cell r="J105">
            <v>0</v>
          </cell>
          <cell r="K105">
            <v>2.2000000000000002</v>
          </cell>
        </row>
        <row r="106">
          <cell r="J106">
            <v>-92519775.939999998</v>
          </cell>
          <cell r="K106">
            <v>2.2999999999999998</v>
          </cell>
        </row>
        <row r="107">
          <cell r="J107">
            <v>-80057083.260000005</v>
          </cell>
          <cell r="K107">
            <v>2.2999999999999998</v>
          </cell>
        </row>
        <row r="108">
          <cell r="J108">
            <v>-218403.57</v>
          </cell>
          <cell r="K108">
            <v>2.6</v>
          </cell>
        </row>
        <row r="109">
          <cell r="J109">
            <v>-6825319.6299999999</v>
          </cell>
          <cell r="K109">
            <v>2.6</v>
          </cell>
        </row>
        <row r="110">
          <cell r="J110">
            <v>-382876542.85000002</v>
          </cell>
          <cell r="K110">
            <v>2.6</v>
          </cell>
        </row>
        <row r="111">
          <cell r="J111">
            <v>-106704.76000000001</v>
          </cell>
          <cell r="K111">
            <v>2.6</v>
          </cell>
        </row>
        <row r="112">
          <cell r="J112">
            <v>-5985728.6699999999</v>
          </cell>
          <cell r="K112">
            <v>2.6</v>
          </cell>
        </row>
        <row r="113">
          <cell r="J113">
            <v>-356945</v>
          </cell>
          <cell r="K113">
            <v>2.6</v>
          </cell>
        </row>
        <row r="114">
          <cell r="J114">
            <v>-24136513.82</v>
          </cell>
          <cell r="K114">
            <v>2.6</v>
          </cell>
        </row>
        <row r="115">
          <cell r="J115">
            <v>-9335.32</v>
          </cell>
          <cell r="K115">
            <v>2.6</v>
          </cell>
        </row>
        <row r="116">
          <cell r="J116">
            <v>-631247.46</v>
          </cell>
          <cell r="K116">
            <v>2.6</v>
          </cell>
        </row>
        <row r="117">
          <cell r="J117">
            <v>-271382.53999999998</v>
          </cell>
          <cell r="K117">
            <v>2.6</v>
          </cell>
        </row>
        <row r="118">
          <cell r="J118">
            <v>-361326296.24000001</v>
          </cell>
          <cell r="K118">
            <v>2.5</v>
          </cell>
        </row>
        <row r="119">
          <cell r="J119">
            <v>-1768191656.8</v>
          </cell>
          <cell r="K119">
            <v>3.1</v>
          </cell>
        </row>
        <row r="120">
          <cell r="J120">
            <v>-916929377.45000005</v>
          </cell>
          <cell r="K120">
            <v>3.1</v>
          </cell>
        </row>
        <row r="121">
          <cell r="J121">
            <v>-415636.44</v>
          </cell>
          <cell r="K121">
            <v>3.1</v>
          </cell>
        </row>
        <row r="122">
          <cell r="J122">
            <v>97615043.469999999</v>
          </cell>
          <cell r="K122">
            <v>3.1</v>
          </cell>
        </row>
        <row r="123">
          <cell r="J123">
            <v>-665831301.13</v>
          </cell>
          <cell r="K123">
            <v>3.2</v>
          </cell>
        </row>
        <row r="124">
          <cell r="J124">
            <v>3314609</v>
          </cell>
          <cell r="K124">
            <v>3.2</v>
          </cell>
        </row>
        <row r="125">
          <cell r="J125">
            <v>80756.75</v>
          </cell>
          <cell r="K125">
            <v>3.2</v>
          </cell>
        </row>
        <row r="126">
          <cell r="J126">
            <v>972477827.63</v>
          </cell>
          <cell r="K126">
            <v>3.2</v>
          </cell>
        </row>
        <row r="127">
          <cell r="J127">
            <v>-3004365.22</v>
          </cell>
          <cell r="K127">
            <v>3.2</v>
          </cell>
        </row>
        <row r="128">
          <cell r="J128">
            <v>-2281791943.04</v>
          </cell>
          <cell r="K128">
            <v>3.2</v>
          </cell>
        </row>
        <row r="129">
          <cell r="J129">
            <v>-13437.82</v>
          </cell>
          <cell r="K129">
            <v>3.2</v>
          </cell>
        </row>
        <row r="130">
          <cell r="J130">
            <v>0</v>
          </cell>
          <cell r="K130" t="str">
            <v>*</v>
          </cell>
        </row>
        <row r="131">
          <cell r="J131">
            <v>0</v>
          </cell>
          <cell r="K131" t="str">
            <v>*</v>
          </cell>
        </row>
        <row r="132">
          <cell r="J132">
            <v>0</v>
          </cell>
          <cell r="K132" t="str">
            <v>*</v>
          </cell>
        </row>
        <row r="133">
          <cell r="J133">
            <v>0</v>
          </cell>
          <cell r="K133" t="str">
            <v>*</v>
          </cell>
        </row>
        <row r="134">
          <cell r="J134">
            <v>0</v>
          </cell>
          <cell r="K134">
            <v>4.2</v>
          </cell>
        </row>
        <row r="135">
          <cell r="J135">
            <v>-9984526.8000000007</v>
          </cell>
          <cell r="K135">
            <v>4.4000000000000004</v>
          </cell>
        </row>
        <row r="136">
          <cell r="J136">
            <v>-855.42000000000007</v>
          </cell>
          <cell r="K136">
            <v>4.4000000000000004</v>
          </cell>
        </row>
        <row r="137">
          <cell r="J137">
            <v>-867078368.22000003</v>
          </cell>
          <cell r="K137">
            <v>4.0999999999999996</v>
          </cell>
        </row>
        <row r="138">
          <cell r="J138">
            <v>-104981688.77</v>
          </cell>
          <cell r="K138">
            <v>4.0999999999999996</v>
          </cell>
        </row>
        <row r="139">
          <cell r="J139">
            <v>-17187400</v>
          </cell>
          <cell r="K139">
            <v>4.2</v>
          </cell>
        </row>
        <row r="140">
          <cell r="J140">
            <v>-6112802.4000000004</v>
          </cell>
          <cell r="K140">
            <v>4.2</v>
          </cell>
        </row>
        <row r="141">
          <cell r="J141">
            <v>-60998071.640000001</v>
          </cell>
          <cell r="K141">
            <v>4.2</v>
          </cell>
        </row>
        <row r="142">
          <cell r="J142">
            <v>-39253575.200000003</v>
          </cell>
          <cell r="K142">
            <v>4.2</v>
          </cell>
        </row>
        <row r="143">
          <cell r="J143">
            <v>-2268460</v>
          </cell>
          <cell r="K143">
            <v>4.2</v>
          </cell>
        </row>
        <row r="144">
          <cell r="J144">
            <v>-10874045.5</v>
          </cell>
          <cell r="K144">
            <v>4.2</v>
          </cell>
        </row>
        <row r="145">
          <cell r="J145">
            <v>-23012698.600000001</v>
          </cell>
          <cell r="K145">
            <v>4.4000000000000004</v>
          </cell>
        </row>
        <row r="146">
          <cell r="J146">
            <v>-1916759.87</v>
          </cell>
          <cell r="K146">
            <v>4.2</v>
          </cell>
        </row>
        <row r="147">
          <cell r="J147">
            <v>-1350000</v>
          </cell>
          <cell r="K147">
            <v>4.2</v>
          </cell>
        </row>
        <row r="148">
          <cell r="J148">
            <v>-150000</v>
          </cell>
          <cell r="K148">
            <v>4.2</v>
          </cell>
        </row>
        <row r="149">
          <cell r="J149">
            <v>-270000</v>
          </cell>
          <cell r="K149">
            <v>4.2</v>
          </cell>
        </row>
        <row r="150">
          <cell r="J150">
            <v>-512350</v>
          </cell>
          <cell r="K150">
            <v>4.2</v>
          </cell>
        </row>
        <row r="151">
          <cell r="J151">
            <v>-971891.6</v>
          </cell>
          <cell r="K151">
            <v>4.4000000000000004</v>
          </cell>
        </row>
        <row r="152">
          <cell r="J152">
            <v>-42482476.240000002</v>
          </cell>
          <cell r="K152">
            <v>4.4000000000000004</v>
          </cell>
        </row>
        <row r="153">
          <cell r="J153">
            <v>-1076836688.54</v>
          </cell>
          <cell r="K153">
            <v>4.3</v>
          </cell>
        </row>
        <row r="154">
          <cell r="J154">
            <v>85312.5</v>
          </cell>
          <cell r="K154">
            <v>4.3</v>
          </cell>
        </row>
        <row r="155">
          <cell r="J155">
            <v>653642417.99000001</v>
          </cell>
          <cell r="K155">
            <v>5.0999999999999996</v>
          </cell>
        </row>
        <row r="156">
          <cell r="J156">
            <v>42131861.799999997</v>
          </cell>
          <cell r="K156">
            <v>5.0999999999999996</v>
          </cell>
        </row>
        <row r="157">
          <cell r="J157">
            <v>-176565.31</v>
          </cell>
          <cell r="K157">
            <v>5.0999999999999996</v>
          </cell>
        </row>
        <row r="158">
          <cell r="J158">
            <v>49018554.719999999</v>
          </cell>
          <cell r="K158">
            <v>5.0999999999999996</v>
          </cell>
        </row>
        <row r="159">
          <cell r="J159">
            <v>180766</v>
          </cell>
          <cell r="K159">
            <v>5.0999999999999996</v>
          </cell>
        </row>
        <row r="160">
          <cell r="J160">
            <v>14238011.08</v>
          </cell>
          <cell r="K160">
            <v>5.0999999999999996</v>
          </cell>
        </row>
        <row r="161">
          <cell r="J161">
            <v>15807810</v>
          </cell>
          <cell r="K161">
            <v>5.0999999999999996</v>
          </cell>
        </row>
        <row r="162">
          <cell r="J162">
            <v>13978778.92</v>
          </cell>
          <cell r="K162">
            <v>5.0999999999999996</v>
          </cell>
        </row>
        <row r="163">
          <cell r="J163">
            <v>39270498.509999998</v>
          </cell>
          <cell r="K163">
            <v>5.0999999999999996</v>
          </cell>
        </row>
        <row r="164">
          <cell r="J164">
            <v>102631838.65000001</v>
          </cell>
          <cell r="K164">
            <v>5.0999999999999996</v>
          </cell>
        </row>
        <row r="165">
          <cell r="J165">
            <v>39330749.18</v>
          </cell>
          <cell r="K165">
            <v>5.0999999999999996</v>
          </cell>
        </row>
        <row r="166">
          <cell r="J166">
            <v>1725000</v>
          </cell>
          <cell r="K166">
            <v>5.0999999999999996</v>
          </cell>
        </row>
        <row r="167">
          <cell r="J167">
            <v>4980992.3499999996</v>
          </cell>
          <cell r="K167">
            <v>5.0999999999999996</v>
          </cell>
        </row>
        <row r="168">
          <cell r="J168">
            <v>738876.12</v>
          </cell>
          <cell r="K168">
            <v>5.0999999999999996</v>
          </cell>
        </row>
        <row r="169">
          <cell r="J169">
            <v>15351737.300000001</v>
          </cell>
          <cell r="K169">
            <v>5.0999999999999996</v>
          </cell>
        </row>
        <row r="170">
          <cell r="J170">
            <v>522668985.11000001</v>
          </cell>
          <cell r="K170">
            <v>5.0999999999999996</v>
          </cell>
        </row>
        <row r="171">
          <cell r="J171">
            <v>60346334.120000005</v>
          </cell>
          <cell r="K171">
            <v>5.0999999999999996</v>
          </cell>
        </row>
        <row r="172">
          <cell r="J172">
            <v>26946276.690000001</v>
          </cell>
          <cell r="K172">
            <v>5.0999999999999996</v>
          </cell>
        </row>
        <row r="173">
          <cell r="J173">
            <v>11504843.290000001</v>
          </cell>
          <cell r="K173">
            <v>5.0999999999999996</v>
          </cell>
        </row>
        <row r="174">
          <cell r="J174">
            <v>39039967.43</v>
          </cell>
          <cell r="K174">
            <v>5.0999999999999996</v>
          </cell>
        </row>
        <row r="175">
          <cell r="J175">
            <v>10706267.189999999</v>
          </cell>
          <cell r="K175">
            <v>5.0999999999999996</v>
          </cell>
        </row>
        <row r="176">
          <cell r="J176">
            <v>40355225.289999999</v>
          </cell>
          <cell r="K176">
            <v>5.0999999999999996</v>
          </cell>
        </row>
        <row r="177">
          <cell r="J177">
            <v>1629240.8</v>
          </cell>
          <cell r="K177">
            <v>5.0999999999999996</v>
          </cell>
        </row>
        <row r="178">
          <cell r="J178">
            <v>5424072.2400000002</v>
          </cell>
          <cell r="K178">
            <v>5.0999999999999996</v>
          </cell>
        </row>
        <row r="179">
          <cell r="J179">
            <v>1217851.44</v>
          </cell>
          <cell r="K179">
            <v>5.5</v>
          </cell>
        </row>
        <row r="180">
          <cell r="J180">
            <v>7133003.5200000005</v>
          </cell>
          <cell r="K180">
            <v>5.5</v>
          </cell>
        </row>
        <row r="181">
          <cell r="J181">
            <v>18740.400000000001</v>
          </cell>
          <cell r="K181">
            <v>5.5</v>
          </cell>
        </row>
        <row r="182">
          <cell r="J182">
            <v>37559622.409999996</v>
          </cell>
          <cell r="K182">
            <v>5.5</v>
          </cell>
        </row>
        <row r="183">
          <cell r="J183">
            <v>168002</v>
          </cell>
          <cell r="K183">
            <v>5.5</v>
          </cell>
        </row>
        <row r="184">
          <cell r="J184">
            <v>25475816.379999999</v>
          </cell>
          <cell r="K184">
            <v>5.5</v>
          </cell>
        </row>
        <row r="185">
          <cell r="J185">
            <v>183821.34</v>
          </cell>
          <cell r="K185">
            <v>5.5</v>
          </cell>
        </row>
        <row r="186">
          <cell r="J186">
            <v>172800</v>
          </cell>
          <cell r="K186">
            <v>5.5</v>
          </cell>
        </row>
        <row r="187">
          <cell r="J187">
            <v>7419097.8399999999</v>
          </cell>
          <cell r="K187">
            <v>5.5</v>
          </cell>
        </row>
        <row r="188">
          <cell r="J188">
            <v>1390686.09</v>
          </cell>
          <cell r="K188">
            <v>5.5</v>
          </cell>
        </row>
        <row r="189">
          <cell r="J189">
            <v>102450</v>
          </cell>
          <cell r="K189">
            <v>5.5</v>
          </cell>
        </row>
        <row r="190">
          <cell r="J190">
            <v>53906381.100000001</v>
          </cell>
          <cell r="K190">
            <v>5.5</v>
          </cell>
        </row>
        <row r="191">
          <cell r="J191">
            <v>98535.680000000008</v>
          </cell>
          <cell r="K191">
            <v>5.5</v>
          </cell>
        </row>
        <row r="192">
          <cell r="J192">
            <v>1600</v>
          </cell>
          <cell r="K192">
            <v>5.5</v>
          </cell>
        </row>
        <row r="193">
          <cell r="J193">
            <v>81830</v>
          </cell>
          <cell r="K193">
            <v>5.5</v>
          </cell>
        </row>
        <row r="194">
          <cell r="J194">
            <v>150526</v>
          </cell>
          <cell r="K194">
            <v>5.5</v>
          </cell>
        </row>
        <row r="195">
          <cell r="J195">
            <v>670371</v>
          </cell>
          <cell r="K195">
            <v>5.5</v>
          </cell>
        </row>
        <row r="196">
          <cell r="J196">
            <v>1928898.75</v>
          </cell>
          <cell r="K196">
            <v>5.5</v>
          </cell>
        </row>
        <row r="197">
          <cell r="J197">
            <v>8673598.6600000001</v>
          </cell>
          <cell r="K197">
            <v>5.5</v>
          </cell>
        </row>
        <row r="198">
          <cell r="J198">
            <v>83477.350000000006</v>
          </cell>
          <cell r="K198">
            <v>5.5</v>
          </cell>
        </row>
        <row r="199">
          <cell r="J199">
            <v>11947837.109999999</v>
          </cell>
          <cell r="K199">
            <v>5.5</v>
          </cell>
        </row>
        <row r="200">
          <cell r="J200">
            <v>3172080.9</v>
          </cell>
          <cell r="K200">
            <v>5.5</v>
          </cell>
        </row>
        <row r="201">
          <cell r="J201">
            <v>383086.85000000003</v>
          </cell>
          <cell r="K201">
            <v>5.5</v>
          </cell>
        </row>
        <row r="202">
          <cell r="J202">
            <v>45682702.550000004</v>
          </cell>
          <cell r="K202">
            <v>5.5</v>
          </cell>
        </row>
        <row r="203">
          <cell r="J203">
            <v>2396434.08</v>
          </cell>
          <cell r="K203">
            <v>5.5</v>
          </cell>
        </row>
        <row r="204">
          <cell r="J204">
            <v>110613.2</v>
          </cell>
          <cell r="K204">
            <v>5.5</v>
          </cell>
        </row>
        <row r="205">
          <cell r="J205">
            <v>378949.63</v>
          </cell>
          <cell r="K205">
            <v>5.5</v>
          </cell>
        </row>
        <row r="206">
          <cell r="J206">
            <v>708648.08</v>
          </cell>
          <cell r="K206">
            <v>5.5</v>
          </cell>
        </row>
        <row r="207">
          <cell r="J207">
            <v>177162.02</v>
          </cell>
          <cell r="K207">
            <v>5.5</v>
          </cell>
        </row>
        <row r="208">
          <cell r="J208">
            <v>2419856.8199999998</v>
          </cell>
          <cell r="K208">
            <v>5.5</v>
          </cell>
        </row>
        <row r="209">
          <cell r="J209">
            <v>5694834.5899999999</v>
          </cell>
          <cell r="K209">
            <v>5.5</v>
          </cell>
        </row>
        <row r="210">
          <cell r="J210">
            <v>167943.5</v>
          </cell>
          <cell r="K210">
            <v>5.5</v>
          </cell>
        </row>
        <row r="211">
          <cell r="J211">
            <v>688391.85</v>
          </cell>
          <cell r="K211">
            <v>5.5</v>
          </cell>
        </row>
        <row r="212">
          <cell r="J212">
            <v>139912.79999999999</v>
          </cell>
          <cell r="K212">
            <v>5.5</v>
          </cell>
        </row>
        <row r="213">
          <cell r="J213">
            <v>838316.34</v>
          </cell>
          <cell r="K213">
            <v>5.5</v>
          </cell>
        </row>
        <row r="214">
          <cell r="J214">
            <v>1389412.19</v>
          </cell>
          <cell r="K214">
            <v>5.5</v>
          </cell>
        </row>
        <row r="215">
          <cell r="J215">
            <v>1591913.6600000001</v>
          </cell>
          <cell r="K215">
            <v>5.5</v>
          </cell>
        </row>
        <row r="216">
          <cell r="J216">
            <v>709624</v>
          </cell>
          <cell r="K216">
            <v>5.5</v>
          </cell>
        </row>
        <row r="217">
          <cell r="J217">
            <v>6990320</v>
          </cell>
          <cell r="K217">
            <v>5.5</v>
          </cell>
        </row>
        <row r="218">
          <cell r="J218">
            <v>2184000</v>
          </cell>
          <cell r="K218">
            <v>5.5</v>
          </cell>
        </row>
        <row r="219">
          <cell r="J219">
            <v>9379876.1999999993</v>
          </cell>
          <cell r="K219">
            <v>5.5</v>
          </cell>
        </row>
        <row r="220">
          <cell r="J220">
            <v>1549260</v>
          </cell>
          <cell r="K220">
            <v>5.5</v>
          </cell>
        </row>
        <row r="221">
          <cell r="J221">
            <v>2610633.64</v>
          </cell>
          <cell r="K221">
            <v>5.5</v>
          </cell>
        </row>
        <row r="222">
          <cell r="J222">
            <v>17287</v>
          </cell>
          <cell r="K222">
            <v>5.5</v>
          </cell>
        </row>
        <row r="223">
          <cell r="J223">
            <v>182804.15</v>
          </cell>
          <cell r="K223">
            <v>5.5</v>
          </cell>
        </row>
        <row r="224">
          <cell r="J224">
            <v>15467949.890000001</v>
          </cell>
          <cell r="K224">
            <v>5.5</v>
          </cell>
        </row>
        <row r="225">
          <cell r="J225">
            <v>110101.08</v>
          </cell>
          <cell r="K225">
            <v>5.5</v>
          </cell>
        </row>
        <row r="226">
          <cell r="J226">
            <v>1891691.77</v>
          </cell>
          <cell r="K226">
            <v>5.3</v>
          </cell>
        </row>
        <row r="227">
          <cell r="J227">
            <v>147750</v>
          </cell>
          <cell r="K227">
            <v>5.3</v>
          </cell>
        </row>
        <row r="228">
          <cell r="J228">
            <v>155835</v>
          </cell>
          <cell r="K228">
            <v>5.3</v>
          </cell>
        </row>
        <row r="229">
          <cell r="J229">
            <v>27851.190000000002</v>
          </cell>
          <cell r="K229">
            <v>5.3</v>
          </cell>
        </row>
        <row r="230">
          <cell r="J230">
            <v>35509.5</v>
          </cell>
          <cell r="K230">
            <v>5.3</v>
          </cell>
        </row>
        <row r="231">
          <cell r="J231">
            <v>29771.4</v>
          </cell>
          <cell r="K231">
            <v>5.3</v>
          </cell>
        </row>
        <row r="232">
          <cell r="J232">
            <v>1175011.8500000001</v>
          </cell>
          <cell r="K232">
            <v>5.3</v>
          </cell>
        </row>
        <row r="233">
          <cell r="J233">
            <v>28242</v>
          </cell>
          <cell r="K233">
            <v>5.3</v>
          </cell>
        </row>
        <row r="234">
          <cell r="J234">
            <v>799804</v>
          </cell>
          <cell r="K234">
            <v>5.3</v>
          </cell>
        </row>
        <row r="235">
          <cell r="J235">
            <v>510198.51</v>
          </cell>
          <cell r="K235">
            <v>5.3</v>
          </cell>
        </row>
        <row r="236">
          <cell r="J236">
            <v>559000</v>
          </cell>
          <cell r="K236">
            <v>5.3</v>
          </cell>
        </row>
        <row r="237">
          <cell r="J237">
            <v>135000</v>
          </cell>
          <cell r="K237">
            <v>5.3</v>
          </cell>
        </row>
        <row r="238">
          <cell r="J238">
            <v>79703.509999999995</v>
          </cell>
          <cell r="K238">
            <v>5.3</v>
          </cell>
        </row>
        <row r="239">
          <cell r="J239">
            <v>17124320.199999999</v>
          </cell>
          <cell r="K239">
            <v>5.3</v>
          </cell>
        </row>
        <row r="240">
          <cell r="J240">
            <v>175280</v>
          </cell>
          <cell r="K240">
            <v>5.3</v>
          </cell>
        </row>
        <row r="241">
          <cell r="J241">
            <v>368260.04</v>
          </cell>
          <cell r="K241">
            <v>5.3</v>
          </cell>
        </row>
        <row r="242">
          <cell r="J242">
            <v>72179.75</v>
          </cell>
          <cell r="K242">
            <v>5.3</v>
          </cell>
        </row>
        <row r="243">
          <cell r="J243">
            <v>3315</v>
          </cell>
          <cell r="K243">
            <v>5.3</v>
          </cell>
        </row>
        <row r="244">
          <cell r="J244">
            <v>32400</v>
          </cell>
          <cell r="K244">
            <v>5.3</v>
          </cell>
        </row>
        <row r="245">
          <cell r="J245">
            <v>307672</v>
          </cell>
          <cell r="K245">
            <v>5.3</v>
          </cell>
        </row>
        <row r="246">
          <cell r="J246">
            <v>453390</v>
          </cell>
          <cell r="K246">
            <v>5.3</v>
          </cell>
        </row>
        <row r="247">
          <cell r="J247">
            <v>1570700</v>
          </cell>
          <cell r="K247">
            <v>5.5</v>
          </cell>
        </row>
        <row r="248">
          <cell r="J248">
            <v>1093803.3</v>
          </cell>
          <cell r="K248">
            <v>5.3</v>
          </cell>
        </row>
        <row r="249">
          <cell r="J249">
            <v>905</v>
          </cell>
          <cell r="K249">
            <v>5.3</v>
          </cell>
        </row>
        <row r="250">
          <cell r="J250">
            <v>55290.55</v>
          </cell>
          <cell r="K250">
            <v>5.3</v>
          </cell>
        </row>
        <row r="251">
          <cell r="J251">
            <v>412085</v>
          </cell>
          <cell r="K251">
            <v>5.3</v>
          </cell>
        </row>
        <row r="252">
          <cell r="J252">
            <v>688164.33</v>
          </cell>
          <cell r="K252">
            <v>5.3</v>
          </cell>
        </row>
        <row r="253">
          <cell r="J253">
            <v>2897.4</v>
          </cell>
          <cell r="K253">
            <v>5.3</v>
          </cell>
        </row>
        <row r="254">
          <cell r="J254">
            <v>1860281.27</v>
          </cell>
          <cell r="K254">
            <v>5.3</v>
          </cell>
        </row>
        <row r="255">
          <cell r="J255">
            <v>0</v>
          </cell>
          <cell r="K255">
            <v>5.3</v>
          </cell>
        </row>
        <row r="256">
          <cell r="J256">
            <v>6392041.9400000004</v>
          </cell>
          <cell r="K256">
            <v>5.3</v>
          </cell>
        </row>
        <row r="257">
          <cell r="J257">
            <v>132130.5</v>
          </cell>
          <cell r="K257">
            <v>5.3</v>
          </cell>
        </row>
        <row r="258">
          <cell r="J258">
            <v>41238.639999999999</v>
          </cell>
          <cell r="K258">
            <v>5.3</v>
          </cell>
        </row>
        <row r="259">
          <cell r="J259">
            <v>57454.200000000004</v>
          </cell>
          <cell r="K259">
            <v>5.3</v>
          </cell>
        </row>
        <row r="260">
          <cell r="J260">
            <v>70175.100000000006</v>
          </cell>
          <cell r="K260">
            <v>5.3</v>
          </cell>
        </row>
        <row r="261">
          <cell r="J261">
            <v>44995.05</v>
          </cell>
          <cell r="K261">
            <v>5.3</v>
          </cell>
        </row>
        <row r="262">
          <cell r="J262">
            <v>5841</v>
          </cell>
          <cell r="K262">
            <v>5.3</v>
          </cell>
        </row>
        <row r="263">
          <cell r="J263">
            <v>7009.2</v>
          </cell>
          <cell r="K263">
            <v>5.3</v>
          </cell>
        </row>
        <row r="264">
          <cell r="J264">
            <v>153760.45000000001</v>
          </cell>
          <cell r="K264">
            <v>5.3</v>
          </cell>
        </row>
        <row r="265">
          <cell r="J265">
            <v>896.80000000000007</v>
          </cell>
          <cell r="K265">
            <v>5.3</v>
          </cell>
        </row>
        <row r="266">
          <cell r="J266">
            <v>6280581.2000000002</v>
          </cell>
          <cell r="K266">
            <v>5.3</v>
          </cell>
        </row>
        <row r="267">
          <cell r="J267">
            <v>1191871.82</v>
          </cell>
          <cell r="K267">
            <v>5.3</v>
          </cell>
        </row>
        <row r="268">
          <cell r="J268">
            <v>142669.96</v>
          </cell>
          <cell r="K268">
            <v>5.3</v>
          </cell>
        </row>
        <row r="269">
          <cell r="J269">
            <v>148645</v>
          </cell>
          <cell r="K269">
            <v>5.3</v>
          </cell>
        </row>
        <row r="270">
          <cell r="J270">
            <v>546042.6</v>
          </cell>
          <cell r="K270">
            <v>5.3</v>
          </cell>
        </row>
        <row r="271">
          <cell r="J271">
            <v>3872262.5500000003</v>
          </cell>
          <cell r="K271">
            <v>5.3</v>
          </cell>
        </row>
        <row r="272">
          <cell r="J272">
            <v>3633554.27</v>
          </cell>
          <cell r="K272">
            <v>5.3</v>
          </cell>
        </row>
        <row r="273">
          <cell r="J273">
            <v>8744.9599999999991</v>
          </cell>
          <cell r="K273">
            <v>5.3</v>
          </cell>
        </row>
        <row r="274">
          <cell r="J274">
            <v>425282.81</v>
          </cell>
          <cell r="K274">
            <v>5.3</v>
          </cell>
        </row>
        <row r="275">
          <cell r="J275">
            <v>1006943.53</v>
          </cell>
          <cell r="K275">
            <v>5.3</v>
          </cell>
        </row>
        <row r="276">
          <cell r="J276">
            <v>57046.81</v>
          </cell>
          <cell r="K276">
            <v>5.3</v>
          </cell>
        </row>
        <row r="277">
          <cell r="J277">
            <v>721420.74</v>
          </cell>
          <cell r="K277">
            <v>5.3</v>
          </cell>
        </row>
        <row r="278">
          <cell r="J278">
            <v>27240.3</v>
          </cell>
          <cell r="K278">
            <v>5.3</v>
          </cell>
        </row>
        <row r="279">
          <cell r="J279">
            <v>12634725.76</v>
          </cell>
          <cell r="K279">
            <v>5.3</v>
          </cell>
        </row>
        <row r="280">
          <cell r="J280">
            <v>500000</v>
          </cell>
          <cell r="K280">
            <v>5.3</v>
          </cell>
        </row>
        <row r="281">
          <cell r="J281">
            <v>898291.65</v>
          </cell>
          <cell r="K281">
            <v>5.3</v>
          </cell>
        </row>
        <row r="282">
          <cell r="J282">
            <v>10325698.699999999</v>
          </cell>
          <cell r="K282">
            <v>5.4</v>
          </cell>
        </row>
        <row r="283">
          <cell r="J283">
            <v>5907599.8100000005</v>
          </cell>
          <cell r="K283">
            <v>5.4</v>
          </cell>
        </row>
        <row r="284">
          <cell r="J284">
            <v>17414565.879999999</v>
          </cell>
          <cell r="K284">
            <v>5.4</v>
          </cell>
        </row>
        <row r="285">
          <cell r="J285">
            <v>8581042.2400000002</v>
          </cell>
          <cell r="K285">
            <v>5.4</v>
          </cell>
        </row>
        <row r="286">
          <cell r="J286">
            <v>73292.08</v>
          </cell>
          <cell r="K286">
            <v>5.4</v>
          </cell>
        </row>
        <row r="287">
          <cell r="J287">
            <v>714395.99</v>
          </cell>
          <cell r="K287">
            <v>5.4</v>
          </cell>
        </row>
        <row r="288">
          <cell r="J288">
            <v>3940056.44</v>
          </cell>
          <cell r="K288">
            <v>5.4</v>
          </cell>
        </row>
        <row r="289">
          <cell r="J289">
            <v>5797616.2000000002</v>
          </cell>
          <cell r="K289">
            <v>5.6</v>
          </cell>
        </row>
        <row r="290">
          <cell r="J290">
            <v>7399.88</v>
          </cell>
          <cell r="K290">
            <v>5.6</v>
          </cell>
        </row>
        <row r="291">
          <cell r="J291">
            <v>404408.44</v>
          </cell>
          <cell r="K291">
            <v>5.6</v>
          </cell>
        </row>
        <row r="292">
          <cell r="J292">
            <v>3952420.5</v>
          </cell>
          <cell r="K292">
            <v>5.2</v>
          </cell>
        </row>
        <row r="293">
          <cell r="J293">
            <v>2552604.73</v>
          </cell>
          <cell r="K293">
            <v>5.2</v>
          </cell>
        </row>
        <row r="294">
          <cell r="J294">
            <v>1977736.72</v>
          </cell>
          <cell r="K294">
            <v>5.2</v>
          </cell>
        </row>
        <row r="295">
          <cell r="J295">
            <v>16371820</v>
          </cell>
          <cell r="K295">
            <v>5.2</v>
          </cell>
        </row>
        <row r="296">
          <cell r="J296">
            <v>18562500</v>
          </cell>
          <cell r="K296">
            <v>5.2</v>
          </cell>
        </row>
        <row r="297">
          <cell r="J297">
            <v>7979760</v>
          </cell>
          <cell r="K297">
            <v>5.2</v>
          </cell>
        </row>
        <row r="298">
          <cell r="J298">
            <v>572320</v>
          </cell>
          <cell r="K298">
            <v>5.2</v>
          </cell>
        </row>
        <row r="299">
          <cell r="J299">
            <v>770804.35</v>
          </cell>
          <cell r="K299">
            <v>5.2</v>
          </cell>
        </row>
        <row r="300">
          <cell r="J300">
            <v>6000000</v>
          </cell>
          <cell r="K300">
            <v>5.2</v>
          </cell>
        </row>
        <row r="301">
          <cell r="J301">
            <v>-9650655.8499999996</v>
          </cell>
          <cell r="K301" t="str">
            <v>*</v>
          </cell>
        </row>
        <row r="302">
          <cell r="J302">
            <v>-10614182.75</v>
          </cell>
          <cell r="K302" t="str">
            <v>*</v>
          </cell>
        </row>
        <row r="303">
          <cell r="J303">
            <v>-6970259.1699999999</v>
          </cell>
          <cell r="K303" t="str">
            <v>*</v>
          </cell>
        </row>
        <row r="304">
          <cell r="J304">
            <v>9650655.8499999996</v>
          </cell>
          <cell r="K304" t="str">
            <v>*</v>
          </cell>
        </row>
        <row r="305">
          <cell r="J305">
            <v>10614182.75</v>
          </cell>
          <cell r="K305" t="str">
            <v>*</v>
          </cell>
        </row>
        <row r="306">
          <cell r="J306">
            <v>6970259.1699999999</v>
          </cell>
          <cell r="K306" t="str">
            <v>*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7E16-9E47-496A-8D42-AF448ED6FDA6}">
  <sheetPr>
    <tabColor theme="9" tint="-0.499984740745262"/>
  </sheetPr>
  <dimension ref="B1:P64"/>
  <sheetViews>
    <sheetView showGridLines="0" tabSelected="1" topLeftCell="A5" zoomScale="120" zoomScaleNormal="120" workbookViewId="0">
      <selection activeCell="D21" sqref="D21"/>
    </sheetView>
  </sheetViews>
  <sheetFormatPr defaultColWidth="11.42578125" defaultRowHeight="15" x14ac:dyDescent="0.25"/>
  <cols>
    <col min="1" max="1" width="11.42578125" style="1"/>
    <col min="2" max="2" width="5" style="1" customWidth="1"/>
    <col min="3" max="3" width="2.85546875" style="4" customWidth="1"/>
    <col min="4" max="4" width="40.85546875" style="4" customWidth="1"/>
    <col min="5" max="5" width="7" style="5" hidden="1" customWidth="1"/>
    <col min="6" max="6" width="15.5703125" style="4" customWidth="1"/>
    <col min="7" max="7" width="1.7109375" style="4" customWidth="1"/>
    <col min="8" max="8" width="15.5703125" style="4" customWidth="1"/>
    <col min="9" max="9" width="12.85546875" style="2" hidden="1" customWidth="1"/>
    <col min="10" max="10" width="11.140625" style="2" hidden="1" customWidth="1"/>
    <col min="11" max="11" width="12.85546875" style="2" hidden="1" customWidth="1"/>
    <col min="12" max="12" width="9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5" x14ac:dyDescent="0.25">
      <c r="C1" s="29" t="s">
        <v>0</v>
      </c>
      <c r="D1" s="29"/>
      <c r="E1" s="29"/>
      <c r="F1" s="29"/>
      <c r="G1" s="29"/>
      <c r="H1" s="29"/>
      <c r="J1" s="3"/>
      <c r="K1" s="3"/>
    </row>
    <row r="2" spans="2:15" x14ac:dyDescent="0.25">
      <c r="C2" s="29" t="s">
        <v>1</v>
      </c>
      <c r="D2" s="29"/>
      <c r="E2" s="29"/>
      <c r="F2" s="29"/>
      <c r="G2" s="29"/>
      <c r="H2" s="29"/>
      <c r="J2" s="3"/>
      <c r="K2" s="3"/>
    </row>
    <row r="3" spans="2:15" x14ac:dyDescent="0.25">
      <c r="C3" s="29" t="s">
        <v>2</v>
      </c>
      <c r="D3" s="29"/>
      <c r="E3" s="29"/>
      <c r="F3" s="29"/>
      <c r="G3" s="29"/>
      <c r="H3" s="29"/>
      <c r="J3" s="3"/>
      <c r="K3" s="3"/>
    </row>
    <row r="4" spans="2:15" x14ac:dyDescent="0.25">
      <c r="J4" s="3"/>
      <c r="K4" s="3"/>
    </row>
    <row r="5" spans="2:15" x14ac:dyDescent="0.25">
      <c r="C5" s="6" t="s">
        <v>3</v>
      </c>
      <c r="D5" s="7"/>
      <c r="E5" s="8" t="s">
        <v>4</v>
      </c>
      <c r="F5" s="8">
        <v>2022</v>
      </c>
      <c r="G5" s="9"/>
      <c r="H5" s="8">
        <v>2021</v>
      </c>
      <c r="I5" s="8" t="s">
        <v>5</v>
      </c>
      <c r="J5" s="8" t="s">
        <v>6</v>
      </c>
      <c r="K5" s="8" t="s">
        <v>7</v>
      </c>
      <c r="L5" s="8" t="s">
        <v>6</v>
      </c>
    </row>
    <row r="6" spans="2:15" x14ac:dyDescent="0.25">
      <c r="C6" s="6" t="s">
        <v>8</v>
      </c>
      <c r="D6" s="7"/>
      <c r="F6" s="10"/>
      <c r="G6" s="10"/>
      <c r="H6" s="10"/>
      <c r="J6" s="3"/>
      <c r="K6" s="3"/>
    </row>
    <row r="7" spans="2:15" x14ac:dyDescent="0.25">
      <c r="B7" s="1">
        <v>1.1000000000000001</v>
      </c>
      <c r="D7" s="4" t="s">
        <v>9</v>
      </c>
      <c r="E7" s="5">
        <v>7</v>
      </c>
      <c r="F7" s="3">
        <v>3843805252</v>
      </c>
      <c r="G7" s="11"/>
      <c r="H7" s="3">
        <v>2934189101</v>
      </c>
      <c r="I7" s="3">
        <f>[55]Notas!$O$287</f>
        <v>3854898477.3032441</v>
      </c>
      <c r="J7" s="3">
        <f>F7-I7</f>
        <v>-11093225.303244114</v>
      </c>
      <c r="K7" s="3">
        <f>[55]Notas!$Q$287</f>
        <v>2928233462.6471334</v>
      </c>
      <c r="L7" s="3">
        <f>H7-K7</f>
        <v>5955638.3528666496</v>
      </c>
    </row>
    <row r="8" spans="2:15" customFormat="1" x14ac:dyDescent="0.25">
      <c r="B8">
        <v>1.2</v>
      </c>
      <c r="C8" s="12"/>
      <c r="D8" s="4" t="s">
        <v>10</v>
      </c>
      <c r="E8" s="5">
        <v>8</v>
      </c>
      <c r="F8" s="3">
        <v>28856407</v>
      </c>
      <c r="G8" s="13"/>
      <c r="H8" s="3">
        <v>956430</v>
      </c>
      <c r="I8" s="3">
        <f>[55]Notas!$O$294</f>
        <v>23745925.919999998</v>
      </c>
      <c r="J8" s="3">
        <f>F8-I8</f>
        <v>5110481.0800000019</v>
      </c>
      <c r="K8" s="3">
        <f>[55]Notas!$Q$294</f>
        <v>956430.47</v>
      </c>
      <c r="L8" s="3">
        <f t="shared" ref="L8:L17" si="0">H8-K8</f>
        <v>-0.46999999997206032</v>
      </c>
    </row>
    <row r="9" spans="2:15" customFormat="1" hidden="1" x14ac:dyDescent="0.25">
      <c r="B9">
        <v>1.3</v>
      </c>
      <c r="C9" s="12"/>
      <c r="D9" s="4" t="s">
        <v>11</v>
      </c>
      <c r="E9" s="5">
        <v>4</v>
      </c>
      <c r="F9" s="3">
        <f>SUMIF('[55]Balanza 202204'!$K$3:$K$365,"1.3",'[55]Balanza 202204'!$J$3:$J$365)</f>
        <v>0</v>
      </c>
      <c r="G9" s="13"/>
      <c r="H9" s="3">
        <f>SUMIF('[55]Balanza 202104'!$K$3:$K$424,"1.3",'[55]Balanza 202104'!$J$3:$J$424)</f>
        <v>0</v>
      </c>
      <c r="I9" s="3"/>
      <c r="J9" s="3"/>
      <c r="K9" s="3"/>
      <c r="L9" s="3">
        <f t="shared" si="0"/>
        <v>0</v>
      </c>
    </row>
    <row r="10" spans="2:15" x14ac:dyDescent="0.25">
      <c r="C10" s="6" t="s">
        <v>12</v>
      </c>
      <c r="F10" s="14">
        <f>SUM(F7:F9)</f>
        <v>3872661659</v>
      </c>
      <c r="G10" s="11"/>
      <c r="H10" s="14">
        <f>SUM(H7:H9)</f>
        <v>2935145531</v>
      </c>
      <c r="I10" s="3"/>
      <c r="J10" s="3"/>
      <c r="K10" s="3"/>
      <c r="L10" s="3"/>
    </row>
    <row r="11" spans="2:15" x14ac:dyDescent="0.25">
      <c r="C11" s="6" t="s">
        <v>13</v>
      </c>
      <c r="F11" s="3"/>
      <c r="G11" s="3"/>
      <c r="H11" s="3"/>
      <c r="I11" s="3"/>
      <c r="J11" s="3"/>
      <c r="K11" s="3"/>
      <c r="L11" s="15"/>
    </row>
    <row r="12" spans="2:15" customFormat="1" x14ac:dyDescent="0.25">
      <c r="B12">
        <v>1.5</v>
      </c>
      <c r="C12" s="12"/>
      <c r="D12" s="4" t="s">
        <v>14</v>
      </c>
      <c r="E12" s="5">
        <v>9</v>
      </c>
      <c r="F12" s="3">
        <v>310081222</v>
      </c>
      <c r="G12" s="13"/>
      <c r="H12" s="3">
        <v>460714960</v>
      </c>
      <c r="I12" s="3">
        <f>[55]Notas!$O$309</f>
        <v>310174943.85000002</v>
      </c>
      <c r="J12" s="3">
        <f>F12-I12</f>
        <v>-93721.850000023842</v>
      </c>
      <c r="K12" s="3">
        <f>[55]Notas!$Q$309</f>
        <v>307000000</v>
      </c>
      <c r="L12" s="3">
        <f t="shared" si="0"/>
        <v>153714960</v>
      </c>
    </row>
    <row r="13" spans="2:15" customFormat="1" hidden="1" x14ac:dyDescent="0.25">
      <c r="B13">
        <v>1.6</v>
      </c>
      <c r="C13" s="12"/>
      <c r="D13" s="4" t="s">
        <v>15</v>
      </c>
      <c r="E13" s="5">
        <v>5</v>
      </c>
      <c r="F13" s="3">
        <v>0</v>
      </c>
      <c r="G13" s="13"/>
      <c r="H13" s="3">
        <v>0</v>
      </c>
      <c r="I13" s="3">
        <f>[55]Notas!O307</f>
        <v>3174943.85</v>
      </c>
      <c r="J13" s="3">
        <f>F13-I13</f>
        <v>-3174943.85</v>
      </c>
      <c r="K13" s="3">
        <f>[55]Notas!P307</f>
        <v>0</v>
      </c>
      <c r="L13" s="3">
        <f t="shared" si="0"/>
        <v>0</v>
      </c>
    </row>
    <row r="14" spans="2:15" customFormat="1" x14ac:dyDescent="0.25">
      <c r="B14">
        <v>1.7</v>
      </c>
      <c r="C14" s="12"/>
      <c r="D14" s="4" t="s">
        <v>16</v>
      </c>
      <c r="E14" s="5">
        <v>10</v>
      </c>
      <c r="F14" s="3">
        <v>34609844</v>
      </c>
      <c r="G14" s="13"/>
      <c r="H14" s="3">
        <v>34652128</v>
      </c>
      <c r="I14" s="3">
        <f>[55]Notas!$O$321</f>
        <v>34609844.010000005</v>
      </c>
      <c r="J14" s="3">
        <f>F14-I14</f>
        <v>-1.000000536441803E-2</v>
      </c>
      <c r="K14" s="3">
        <f>[55]Notas!$Q$321</f>
        <v>34652127.810000002</v>
      </c>
      <c r="L14" s="3">
        <f t="shared" si="0"/>
        <v>0.18999999761581421</v>
      </c>
    </row>
    <row r="15" spans="2:15" customFormat="1" hidden="1" x14ac:dyDescent="0.25">
      <c r="B15" s="1">
        <v>1.8</v>
      </c>
      <c r="C15" s="12"/>
      <c r="D15" s="4" t="s">
        <v>17</v>
      </c>
      <c r="E15" s="5"/>
      <c r="F15" s="3">
        <v>0</v>
      </c>
      <c r="G15" s="13"/>
      <c r="H15" s="3">
        <v>0</v>
      </c>
      <c r="I15" s="3"/>
      <c r="J15" s="3"/>
      <c r="K15" s="3"/>
      <c r="L15" s="3">
        <f t="shared" si="0"/>
        <v>0</v>
      </c>
    </row>
    <row r="16" spans="2:15" x14ac:dyDescent="0.25">
      <c r="B16" s="1">
        <v>1.9</v>
      </c>
      <c r="D16" s="4" t="s">
        <v>18</v>
      </c>
      <c r="E16" s="5">
        <v>11</v>
      </c>
      <c r="F16" s="3">
        <v>2116949024</v>
      </c>
      <c r="G16" s="13"/>
      <c r="H16" s="3">
        <v>2214337262</v>
      </c>
      <c r="I16" s="3">
        <f>[55]Notas!$O$348</f>
        <v>2250965354.0999994</v>
      </c>
      <c r="J16" s="3">
        <f>F16-I16</f>
        <v>-134016330.09999943</v>
      </c>
      <c r="K16" s="3">
        <f>[55]Notas!$Q$348</f>
        <v>2250916793.23</v>
      </c>
      <c r="L16" s="3">
        <f t="shared" si="0"/>
        <v>-36579531.230000019</v>
      </c>
      <c r="M16" s="3"/>
      <c r="N16" s="3"/>
      <c r="O16" s="3"/>
    </row>
    <row r="17" spans="2:16" x14ac:dyDescent="0.25">
      <c r="B17" s="16">
        <v>1.1100000000000001</v>
      </c>
      <c r="D17" s="4" t="s">
        <v>19</v>
      </c>
      <c r="E17" s="5">
        <v>12</v>
      </c>
      <c r="F17" s="3">
        <v>219879197</v>
      </c>
      <c r="G17" s="13"/>
      <c r="H17" s="3">
        <v>75623283</v>
      </c>
      <c r="I17" s="3">
        <f>[55]Notas!$O$361</f>
        <v>219879197.47</v>
      </c>
      <c r="J17" s="3">
        <f>F17-I17</f>
        <v>-0.4699999988079071</v>
      </c>
      <c r="K17" s="3">
        <f>[55]Notas!$Q$361</f>
        <v>75623283.609999999</v>
      </c>
      <c r="L17" s="3">
        <f t="shared" si="0"/>
        <v>-0.60999999940395355</v>
      </c>
      <c r="M17" s="3"/>
      <c r="N17" s="3"/>
      <c r="O17" s="3"/>
    </row>
    <row r="18" spans="2:16" customFormat="1" hidden="1" x14ac:dyDescent="0.25">
      <c r="B18">
        <v>1.1200000000000001</v>
      </c>
      <c r="C18" s="12"/>
      <c r="D18" s="17" t="s">
        <v>20</v>
      </c>
      <c r="E18" s="18">
        <v>20</v>
      </c>
      <c r="F18" s="3">
        <f>SUMIF('[55]Balanza 202204'!$K$3:$K$365,"1.12",'[55]Balanza 202204'!$J$3:$J$365)</f>
        <v>0</v>
      </c>
      <c r="G18" s="11"/>
      <c r="H18" s="3">
        <f>SUMIF('[55]Balanza 202104'!$K$3:$K$424,"1.12",'[55]Balanza 202104'!$J$3:$J$424)</f>
        <v>0</v>
      </c>
      <c r="I18" s="3" t="e">
        <f>[55]Notas!#REF!</f>
        <v>#REF!</v>
      </c>
      <c r="J18" s="3" t="e">
        <f>F18-I18</f>
        <v>#REF!</v>
      </c>
      <c r="K18" s="3" t="e">
        <f>[55]Notas!#REF!</f>
        <v>#REF!</v>
      </c>
      <c r="L18" s="3"/>
      <c r="M18" s="3"/>
      <c r="N18" s="3"/>
      <c r="O18" s="3"/>
    </row>
    <row r="19" spans="2:16" x14ac:dyDescent="0.25">
      <c r="C19" s="6" t="s">
        <v>21</v>
      </c>
      <c r="F19" s="14">
        <f>SUM(F12:F18)</f>
        <v>2681519287</v>
      </c>
      <c r="G19" s="11"/>
      <c r="H19" s="14">
        <f>SUM(H12:H18)</f>
        <v>2785327633</v>
      </c>
      <c r="I19" s="3"/>
      <c r="J19" s="3"/>
      <c r="K19" s="3"/>
      <c r="L19" s="3"/>
      <c r="M19" s="3"/>
      <c r="N19" s="3"/>
      <c r="O19" s="3"/>
    </row>
    <row r="20" spans="2:16" ht="15.75" thickBot="1" x14ac:dyDescent="0.3">
      <c r="C20" s="6" t="s">
        <v>22</v>
      </c>
      <c r="F20" s="19">
        <f>SUM(F19,F10)</f>
        <v>6554180946</v>
      </c>
      <c r="G20" s="20"/>
      <c r="H20" s="19">
        <f>SUM(H19,H10)</f>
        <v>5720473164</v>
      </c>
      <c r="I20" s="3"/>
      <c r="J20" s="3"/>
      <c r="K20" s="3"/>
      <c r="L20" s="3"/>
      <c r="M20" s="3"/>
      <c r="N20" s="3"/>
      <c r="O20" s="3"/>
    </row>
    <row r="21" spans="2:16" ht="15.75" thickTop="1" x14ac:dyDescent="0.25">
      <c r="D21" s="4" t="s">
        <v>23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x14ac:dyDescent="0.25">
      <c r="C22" s="6" t="s">
        <v>24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6" x14ac:dyDescent="0.25">
      <c r="C23" s="6" t="s">
        <v>25</v>
      </c>
      <c r="F23" s="11"/>
      <c r="G23" s="11"/>
      <c r="H23" s="11"/>
      <c r="I23" s="3"/>
      <c r="J23" s="3"/>
      <c r="K23" s="3"/>
      <c r="L23" s="3"/>
      <c r="M23" s="3"/>
      <c r="N23" s="3"/>
      <c r="O23" s="3"/>
    </row>
    <row r="24" spans="2:16" x14ac:dyDescent="0.2">
      <c r="B24" s="1">
        <v>2.1</v>
      </c>
      <c r="D24" s="4" t="s">
        <v>26</v>
      </c>
      <c r="E24" s="5">
        <v>13</v>
      </c>
      <c r="F24" s="3">
        <v>70481305</v>
      </c>
      <c r="G24" s="21"/>
      <c r="H24" s="3">
        <v>39716795</v>
      </c>
      <c r="I24" s="3">
        <f>[55]Notas!$O$366</f>
        <v>70481305.299999997</v>
      </c>
      <c r="J24" s="3">
        <f t="shared" ref="J24:J25" si="1">F24-I24</f>
        <v>-0.29999999701976776</v>
      </c>
      <c r="K24" s="3">
        <f>[55]Notas!$Q$366</f>
        <v>39716793.68</v>
      </c>
      <c r="L24" s="3">
        <f t="shared" ref="L24:L27" si="2">H24-K24</f>
        <v>1.3200000002980232</v>
      </c>
      <c r="M24" s="3"/>
      <c r="N24" s="3"/>
      <c r="O24" s="3"/>
    </row>
    <row r="25" spans="2:16" customFormat="1" x14ac:dyDescent="0.25">
      <c r="B25">
        <v>2.2000000000000002</v>
      </c>
      <c r="C25" s="12"/>
      <c r="D25" s="4" t="s">
        <v>27</v>
      </c>
      <c r="E25" s="5">
        <v>14</v>
      </c>
      <c r="F25" s="3">
        <v>127524665</v>
      </c>
      <c r="G25" s="13"/>
      <c r="H25" s="3">
        <v>17118570</v>
      </c>
      <c r="I25" s="3">
        <f>[55]Notas!$O$374</f>
        <v>127603206.48999999</v>
      </c>
      <c r="J25" s="3">
        <f t="shared" si="1"/>
        <v>-78541.489999994636</v>
      </c>
      <c r="K25" s="3">
        <f>[55]Notas!$Q$374</f>
        <v>17118569.510000002</v>
      </c>
      <c r="L25" s="3">
        <f t="shared" si="2"/>
        <v>0.48999999836087227</v>
      </c>
      <c r="M25" s="3"/>
      <c r="N25" s="3"/>
      <c r="O25" s="3"/>
    </row>
    <row r="26" spans="2:16" customFormat="1" x14ac:dyDescent="0.25">
      <c r="B26">
        <v>2.2999999999999998</v>
      </c>
      <c r="C26" s="12"/>
      <c r="D26" s="4" t="s">
        <v>28</v>
      </c>
      <c r="E26" s="5">
        <v>15</v>
      </c>
      <c r="F26" s="3">
        <v>226191523</v>
      </c>
      <c r="G26" s="13"/>
      <c r="H26" s="3">
        <v>172576859</v>
      </c>
      <c r="I26" s="3">
        <f>[55]Notas!$O$380</f>
        <v>226191522.5</v>
      </c>
      <c r="J26" s="3">
        <f>F26-I26</f>
        <v>0.5</v>
      </c>
      <c r="K26" s="3">
        <f>[55]Notas!$Q$380</f>
        <v>172576859.19999999</v>
      </c>
      <c r="L26" s="3">
        <f t="shared" si="2"/>
        <v>-0.19999998807907104</v>
      </c>
      <c r="M26" s="3"/>
      <c r="N26" s="3"/>
      <c r="O26" s="3"/>
    </row>
    <row r="27" spans="2:16" customFormat="1" x14ac:dyDescent="0.25">
      <c r="B27" s="1">
        <v>2.4</v>
      </c>
      <c r="C27" s="12"/>
      <c r="D27" s="4" t="s">
        <v>29</v>
      </c>
      <c r="E27" s="5">
        <v>16</v>
      </c>
      <c r="F27" s="3">
        <v>11051039</v>
      </c>
      <c r="G27" s="13"/>
      <c r="H27" s="3">
        <v>520388</v>
      </c>
      <c r="I27" s="3">
        <f>[55]Notas!$O$389</f>
        <v>9774490.0700000003</v>
      </c>
      <c r="J27" s="3">
        <f>F27-I27</f>
        <v>1276548.9299999997</v>
      </c>
      <c r="K27" s="3">
        <f>[55]Notas!$Q$389</f>
        <v>520388.38</v>
      </c>
      <c r="L27" s="3">
        <f t="shared" si="2"/>
        <v>-0.38000000000465661</v>
      </c>
      <c r="M27" s="3"/>
      <c r="N27" s="3"/>
      <c r="O27" s="3"/>
    </row>
    <row r="28" spans="2:16" x14ac:dyDescent="0.25">
      <c r="C28" s="6" t="s">
        <v>30</v>
      </c>
      <c r="F28" s="14">
        <f>SUM(F24:F27)</f>
        <v>435248532</v>
      </c>
      <c r="G28" s="11"/>
      <c r="H28" s="14">
        <f>SUM(H24:H27)</f>
        <v>229932612</v>
      </c>
      <c r="I28" s="3"/>
      <c r="J28" s="3"/>
      <c r="K28" s="3"/>
      <c r="L28" s="3"/>
      <c r="M28" s="3"/>
      <c r="N28" s="3"/>
      <c r="O28" s="3"/>
    </row>
    <row r="29" spans="2:16" customFormat="1" x14ac:dyDescent="0.25">
      <c r="C29" s="22" t="s">
        <v>31</v>
      </c>
      <c r="D29" s="12"/>
      <c r="E29" s="5"/>
      <c r="F29" s="21"/>
      <c r="G29" s="21"/>
      <c r="H29" s="21"/>
      <c r="I29" s="3"/>
      <c r="J29" s="3"/>
      <c r="K29" s="3"/>
      <c r="L29" s="3"/>
      <c r="M29" s="3"/>
      <c r="N29" s="3"/>
      <c r="O29" s="3"/>
    </row>
    <row r="30" spans="2:16" customFormat="1" x14ac:dyDescent="0.25">
      <c r="B30">
        <v>2.5</v>
      </c>
      <c r="C30" s="12"/>
      <c r="D30" s="4" t="s">
        <v>32</v>
      </c>
      <c r="E30" s="5">
        <v>17</v>
      </c>
      <c r="F30" s="3">
        <v>304089395</v>
      </c>
      <c r="G30" s="13"/>
      <c r="H30" s="3">
        <v>361326296</v>
      </c>
      <c r="I30" s="3">
        <f>[55]Notas!$O$395</f>
        <v>304089396.48000002</v>
      </c>
      <c r="J30" s="3">
        <f t="shared" ref="J30:J31" si="3">F30-I30</f>
        <v>-1.4800000190734863</v>
      </c>
      <c r="K30" s="3">
        <f>[55]Notas!$Q$395</f>
        <v>361326296.24000001</v>
      </c>
      <c r="L30" s="3">
        <f t="shared" ref="L30:L31" si="4">H30-K30</f>
        <v>-0.24000000953674316</v>
      </c>
      <c r="M30" s="23"/>
      <c r="P30" s="24"/>
    </row>
    <row r="31" spans="2:16" customFormat="1" x14ac:dyDescent="0.25">
      <c r="B31">
        <v>2.6</v>
      </c>
      <c r="C31" s="12"/>
      <c r="D31" s="4" t="s">
        <v>33</v>
      </c>
      <c r="E31" s="5">
        <v>18</v>
      </c>
      <c r="F31" s="3">
        <v>871621112</v>
      </c>
      <c r="G31" s="13"/>
      <c r="H31" s="3">
        <v>456070252</v>
      </c>
      <c r="I31" s="3">
        <f>[55]Notas!$O$411</f>
        <v>904444160.26042616</v>
      </c>
      <c r="J31" s="3">
        <f t="shared" si="3"/>
        <v>-32823048.260426164</v>
      </c>
      <c r="K31" s="3">
        <f>[55]Notas!$Q$411</f>
        <v>462007123.80713308</v>
      </c>
      <c r="L31" s="3">
        <f t="shared" si="4"/>
        <v>-5936871.8071330786</v>
      </c>
    </row>
    <row r="32" spans="2:16" customFormat="1" x14ac:dyDescent="0.25">
      <c r="C32" s="22" t="s">
        <v>34</v>
      </c>
      <c r="D32" s="12"/>
      <c r="E32" s="5"/>
      <c r="F32" s="25">
        <f>SUM(F30:F31)</f>
        <v>1175710507</v>
      </c>
      <c r="G32" s="26"/>
      <c r="H32" s="25">
        <f>SUM(H30:H31)</f>
        <v>817396548</v>
      </c>
      <c r="I32" s="3"/>
      <c r="J32" s="3"/>
      <c r="K32" s="3"/>
      <c r="L32" s="3"/>
    </row>
    <row r="33" spans="2:16" x14ac:dyDescent="0.25">
      <c r="C33" s="6" t="s">
        <v>35</v>
      </c>
      <c r="F33" s="14">
        <f>SUM(F28,F32)</f>
        <v>1610959039</v>
      </c>
      <c r="G33" s="20"/>
      <c r="H33" s="14">
        <f>SUM(H28,H32)</f>
        <v>1047329160</v>
      </c>
      <c r="I33" s="3"/>
      <c r="J33" s="3"/>
      <c r="K33" s="3"/>
    </row>
    <row r="34" spans="2:16" x14ac:dyDescent="0.25">
      <c r="C34" s="6"/>
      <c r="F34" s="3"/>
      <c r="G34" s="3"/>
      <c r="H34" s="3"/>
      <c r="I34" s="3"/>
      <c r="J34" s="3"/>
      <c r="K34" s="3"/>
      <c r="P34" s="27"/>
    </row>
    <row r="35" spans="2:16" x14ac:dyDescent="0.25">
      <c r="C35" s="6" t="s">
        <v>36</v>
      </c>
      <c r="E35" s="9">
        <v>19</v>
      </c>
      <c r="F35" s="3"/>
      <c r="G35" s="3"/>
      <c r="H35" s="3"/>
      <c r="I35" s="3"/>
      <c r="J35" s="3"/>
      <c r="K35" s="3"/>
    </row>
    <row r="36" spans="2:16" customFormat="1" x14ac:dyDescent="0.25">
      <c r="B36">
        <v>3.1</v>
      </c>
      <c r="C36" s="22"/>
      <c r="D36" s="4" t="s">
        <v>37</v>
      </c>
      <c r="E36" s="5"/>
      <c r="F36" s="3">
        <v>2587921627</v>
      </c>
      <c r="G36" s="13"/>
      <c r="H36" s="3">
        <v>2587921627</v>
      </c>
      <c r="I36" s="3"/>
      <c r="J36" s="3"/>
      <c r="K36" s="3"/>
      <c r="L36" s="3"/>
    </row>
    <row r="37" spans="2:16" customFormat="1" x14ac:dyDescent="0.25">
      <c r="B37">
        <v>3.2</v>
      </c>
      <c r="C37" s="12"/>
      <c r="D37" s="4" t="s">
        <v>38</v>
      </c>
      <c r="E37" s="5"/>
      <c r="F37" s="3">
        <v>2067269314</v>
      </c>
      <c r="G37" s="13"/>
      <c r="H37" s="3">
        <v>1974767854</v>
      </c>
      <c r="I37" s="3"/>
      <c r="J37" s="3"/>
      <c r="K37" s="3"/>
      <c r="L37" s="3"/>
      <c r="M37" s="23"/>
    </row>
    <row r="38" spans="2:16" x14ac:dyDescent="0.25">
      <c r="D38" s="4" t="s">
        <v>39</v>
      </c>
      <c r="F38" s="3">
        <v>288030965</v>
      </c>
      <c r="G38" s="11"/>
      <c r="H38" s="3">
        <v>110454523</v>
      </c>
      <c r="I38" s="3"/>
      <c r="J38" s="3"/>
      <c r="K38" s="3"/>
      <c r="L38" s="3"/>
    </row>
    <row r="39" spans="2:16" x14ac:dyDescent="0.25">
      <c r="C39" s="6" t="s">
        <v>40</v>
      </c>
      <c r="F39" s="25">
        <f>SUM(F35:F38)</f>
        <v>4943221906</v>
      </c>
      <c r="G39" s="20"/>
      <c r="H39" s="25">
        <f>SUM(H35:H38)</f>
        <v>4673144004</v>
      </c>
      <c r="I39" s="3"/>
      <c r="J39" s="3"/>
      <c r="K39" s="3"/>
    </row>
    <row r="40" spans="2:16" ht="15.75" thickBot="1" x14ac:dyDescent="0.3">
      <c r="C40" s="6" t="s">
        <v>41</v>
      </c>
      <c r="F40" s="19">
        <f>+F33+F39+1</f>
        <v>6554180946</v>
      </c>
      <c r="G40" s="10"/>
      <c r="H40" s="19">
        <f>+H33+H39</f>
        <v>5720473164</v>
      </c>
      <c r="I40" s="3"/>
      <c r="J40" s="3"/>
      <c r="K40" s="3"/>
    </row>
    <row r="41" spans="2:16" ht="15.75" thickTop="1" x14ac:dyDescent="0.25">
      <c r="F41" s="28">
        <f>F20-F40</f>
        <v>0</v>
      </c>
      <c r="H41" s="28">
        <f>H20-H40</f>
        <v>0</v>
      </c>
      <c r="I41" s="3"/>
      <c r="J41" s="3"/>
      <c r="K41" s="3"/>
    </row>
    <row r="42" spans="2:16" x14ac:dyDescent="0.25">
      <c r="F42" s="28"/>
      <c r="H42" s="28"/>
    </row>
    <row r="43" spans="2:16" x14ac:dyDescent="0.25">
      <c r="F43" s="28"/>
    </row>
    <row r="44" spans="2:16" x14ac:dyDescent="0.25">
      <c r="F44" s="28"/>
    </row>
    <row r="64" hidden="1" x14ac:dyDescent="0.25"/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Financiera'!Print_Area</vt:lpstr>
      <vt:lpstr>'ESF - Situación Financiera'!Print_Titles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2022-05-30T21:43:44Z</cp:lastPrinted>
  <dcterms:created xsi:type="dcterms:W3CDTF">2022-05-30T20:58:39Z</dcterms:created>
  <dcterms:modified xsi:type="dcterms:W3CDTF">2022-05-30T21:46:38Z</dcterms:modified>
</cp:coreProperties>
</file>