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10. Octubre\Estados Financieros Octubre 2024\Portal\"/>
    </mc:Choice>
  </mc:AlternateContent>
  <xr:revisionPtr revIDLastSave="0" documentId="13_ncr:1_{583685F2-7682-4684-90E4-DD70483271C4}" xr6:coauthVersionLast="47" xr6:coauthVersionMax="47" xr10:uidLastSave="{00000000-0000-0000-0000-000000000000}"/>
  <bookViews>
    <workbookView xWindow="28680" yWindow="-120" windowWidth="29040" windowHeight="15840" xr2:uid="{791AC3D4-683B-4060-BA9E-86A57DB6B835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L20" i="1" s="1"/>
  <c r="I20" i="1"/>
  <c r="J20" i="1" s="1"/>
  <c r="K19" i="1"/>
  <c r="I19" i="1"/>
  <c r="L19" i="1"/>
  <c r="J19" i="1"/>
  <c r="K18" i="1"/>
  <c r="L18" i="1" s="1"/>
  <c r="I18" i="1"/>
  <c r="J18" i="1" s="1"/>
  <c r="K17" i="1"/>
  <c r="I17" i="1"/>
  <c r="L17" i="1"/>
  <c r="J17" i="1"/>
  <c r="K16" i="1"/>
  <c r="I16" i="1"/>
  <c r="J16" i="1" s="1"/>
  <c r="L16" i="1"/>
  <c r="K15" i="1"/>
  <c r="I15" i="1"/>
  <c r="J15" i="1" s="1"/>
  <c r="K11" i="1"/>
  <c r="L11" i="1" s="1"/>
  <c r="I11" i="1"/>
  <c r="J11" i="1"/>
  <c r="K10" i="1"/>
  <c r="I10" i="1"/>
  <c r="J10" i="1" s="1"/>
  <c r="L10" i="1"/>
  <c r="K9" i="1"/>
  <c r="L9" i="1" s="1"/>
  <c r="I9" i="1"/>
  <c r="J9" i="1"/>
  <c r="K8" i="1"/>
  <c r="I8" i="1"/>
  <c r="J8" i="1" l="1"/>
  <c r="L8" i="1"/>
  <c r="L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<sst xmlns="http://schemas.openxmlformats.org/spreadsheetml/2006/main" count="25" uniqueCount="24">
  <si>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</si>
  <si>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Octubre de 2024 y 2023</t>
  </si>
  <si>
    <t>(Valores en RD$ pesos)</t>
  </si>
  <si>
    <t xml:space="preserve">Notas 2021 </t>
  </si>
  <si>
    <t>Diferencia</t>
  </si>
  <si>
    <t xml:space="preserve">Notas 2020 </t>
  </si>
  <si>
    <t xml:space="preserve">Ingresos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</si>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</sst>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CF0407-7FB1-4930-8D57-A4315C69BF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623328</xdr:colOff>
      <xdr:row>26</xdr:row>
      <xdr:rowOff>98052</xdr:rowOff>
    </xdr:from>
    <xdr:to>
      <xdr:col>7</xdr:col>
      <xdr:colOff>622768</xdr:colOff>
      <xdr:row>34</xdr:row>
      <xdr:rowOff>132577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4ADF99-FF9E-4D39-9F81-1297797CD9F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828" y="4496361"/>
          <a:ext cx="4369734" cy="13792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/DGA/2024/6.%20Junio/Estados%20Financieros/EEFF%20PARA%20NOTA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10.%20Octubre\Estados%20Financieros%20Octubre%202024\Estados%20Financieros%20Octubre%202024.xlsx" TargetMode="External"/><Relationship Id="rId1" Type="http://schemas.openxmlformats.org/officeDocument/2006/relationships/externalLinkPath" Target="/DGA/2024/10.%20Octubre/Estados%20Financieros%20Octubre%202024/Estados%20Financieros%20Octubre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122023"/>
      <sheetName val="Flujo 202401"/>
      <sheetName val="Balanza 202410"/>
      <sheetName val="Balanza 202310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75FE1-DF5A-4FA9-A1D7-B063FE52A832}">
  <sheetPr>
    <tabColor theme="9" tint="-0.499984740745262"/>
  </sheetPr>
  <dimension ref="B1:O369"/>
  <sheetViews>
    <sheetView showGridLines="0" tabSelected="1" topLeftCell="A16" zoomScale="136" zoomScaleNormal="136" workbookViewId="0">
      <selection activeCell="D27" sqref="D27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10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2" t="s">
        <v>1</v>
      </c>
      <c r="D2" s="2"/>
      <c r="E2" s="2"/>
      <c r="F2" s="2"/>
      <c r="G2" s="2"/>
      <c r="H2" s="2"/>
    </row>
    <row r="3" spans="2:13" x14ac:dyDescent="0.25">
      <c r="C3" s="2" t="s">
        <v>2</v>
      </c>
      <c r="D3" s="2"/>
      <c r="E3" s="2"/>
      <c r="F3" s="2"/>
      <c r="G3" s="2"/>
      <c r="H3" s="2"/>
    </row>
    <row r="4" spans="2:13" x14ac:dyDescent="0.25">
      <c r="D4" s="4"/>
      <c r="E4" s="5"/>
    </row>
    <row r="5" spans="2:13" x14ac:dyDescent="0.25">
      <c r="D5" s="4"/>
      <c r="E5" s="5"/>
    </row>
    <row r="6" spans="2:13" x14ac:dyDescent="0.25">
      <c r="E6" s="6"/>
      <c r="F6" s="6">
        <v>2024</v>
      </c>
      <c r="G6" s="5"/>
      <c r="H6" s="6">
        <v>2023</v>
      </c>
      <c r="I6" s="6" t="s">
        <v>3</v>
      </c>
      <c r="J6" s="6" t="s">
        <v>4</v>
      </c>
      <c r="K6" s="6" t="s">
        <v>5</v>
      </c>
      <c r="L6" s="6" t="s">
        <v>4</v>
      </c>
    </row>
    <row r="7" spans="2:13" x14ac:dyDescent="0.25">
      <c r="C7" s="4" t="s">
        <v>6</v>
      </c>
      <c r="D7" s="7"/>
      <c r="E7" s="5"/>
      <c r="F7" s="8"/>
      <c r="G7" s="9"/>
      <c r="H7" s="9"/>
    </row>
    <row r="8" spans="2:13" x14ac:dyDescent="0.25">
      <c r="B8" s="1">
        <v>4.0999999999999996</v>
      </c>
      <c r="D8" s="3" t="s">
        <v>7</v>
      </c>
      <c r="F8" s="11">
        <v>4299980243.7299995</v>
      </c>
      <c r="G8" s="11"/>
      <c r="H8" s="11">
        <v>2667270488.0799999</v>
      </c>
      <c r="I8" s="11">
        <f>'[1]Notas 122023'!$O$507</f>
        <v>30314894.600000001</v>
      </c>
      <c r="J8" s="12">
        <f>F8-I8</f>
        <v>4269665349.1299996</v>
      </c>
      <c r="K8" s="11">
        <f>'[1]Notas 122023'!$Q$507</f>
        <v>1561446386</v>
      </c>
      <c r="L8" s="12">
        <f>H8-K8</f>
        <v>1105824102.0799999</v>
      </c>
    </row>
    <row r="9" spans="2:13" x14ac:dyDescent="0.25">
      <c r="B9" s="1">
        <v>4.2</v>
      </c>
      <c r="D9" s="3" t="s">
        <v>8</v>
      </c>
      <c r="F9" s="11">
        <v>443884520.02999997</v>
      </c>
      <c r="G9" s="11"/>
      <c r="H9" s="11">
        <v>404724049.89000005</v>
      </c>
      <c r="I9" s="11">
        <f>'[1]Notas 122023'!$O$540</f>
        <v>138066470.87</v>
      </c>
      <c r="J9" s="12">
        <f t="shared" ref="J9:J11" si="0">F9-I9</f>
        <v>305818049.15999997</v>
      </c>
      <c r="K9" s="11">
        <f>'[1]Notas 122023'!$Q$540</f>
        <v>250955073</v>
      </c>
      <c r="L9" s="12">
        <f t="shared" ref="L9:L11" si="1">H9-K9</f>
        <v>153768976.89000005</v>
      </c>
    </row>
    <row r="10" spans="2:13" x14ac:dyDescent="0.25">
      <c r="B10" s="1">
        <v>4.3</v>
      </c>
      <c r="D10" s="3" t="s">
        <v>9</v>
      </c>
      <c r="F10" s="11">
        <v>3275014705.4400001</v>
      </c>
      <c r="G10" s="11"/>
      <c r="H10" s="11">
        <v>3305651342.8800001</v>
      </c>
      <c r="I10" s="11">
        <f>'[1]Notas 122023'!$O$546</f>
        <v>299287180.15999997</v>
      </c>
      <c r="J10" s="12">
        <f t="shared" si="0"/>
        <v>2975727525.2800002</v>
      </c>
      <c r="K10" s="11">
        <f>'[1]Notas 122023'!$Q$546</f>
        <v>2159737667</v>
      </c>
      <c r="L10" s="12">
        <f t="shared" si="1"/>
        <v>1145913675.8800001</v>
      </c>
    </row>
    <row r="11" spans="2:13" x14ac:dyDescent="0.25">
      <c r="B11" s="1">
        <v>4.4000000000000004</v>
      </c>
      <c r="D11" s="3" t="s">
        <v>10</v>
      </c>
      <c r="F11" s="11">
        <v>273554361.64999998</v>
      </c>
      <c r="G11" s="11"/>
      <c r="H11" s="11">
        <v>187917228.55999997</v>
      </c>
      <c r="I11" s="11">
        <f>'[1]Notas 122023'!$O$563</f>
        <v>6043959778.6100006</v>
      </c>
      <c r="J11" s="12">
        <f t="shared" si="0"/>
        <v>-5770405416.960001</v>
      </c>
      <c r="K11" s="11">
        <f>'[1]Notas 122023'!$Q$563</f>
        <v>131828135</v>
      </c>
      <c r="L11" s="12">
        <f t="shared" si="1"/>
        <v>56089093.559999973</v>
      </c>
    </row>
    <row r="12" spans="2:13" x14ac:dyDescent="0.25">
      <c r="C12" s="4" t="s">
        <v>11</v>
      </c>
      <c r="F12" s="13">
        <v>8292433830.8499985</v>
      </c>
      <c r="G12" s="14"/>
      <c r="H12" s="13">
        <v>6565563110.4100008</v>
      </c>
      <c r="I12" s="11"/>
      <c r="J12" s="12"/>
      <c r="K12" s="11"/>
      <c r="M12" s="12"/>
    </row>
    <row r="13" spans="2:13" x14ac:dyDescent="0.25">
      <c r="D13" s="3" t="s">
        <v>12</v>
      </c>
      <c r="F13" s="11"/>
      <c r="G13" s="11"/>
      <c r="H13" s="11"/>
      <c r="I13" s="11"/>
      <c r="K13" s="11"/>
    </row>
    <row r="14" spans="2:13" x14ac:dyDescent="0.25">
      <c r="C14" s="4" t="s">
        <v>13</v>
      </c>
      <c r="E14" s="5"/>
      <c r="F14" s="14"/>
      <c r="G14" s="14"/>
      <c r="H14" s="14"/>
      <c r="I14" s="11"/>
      <c r="K14" s="11"/>
    </row>
    <row r="15" spans="2:13" x14ac:dyDescent="0.25">
      <c r="B15" s="1">
        <v>5.0999999999999996</v>
      </c>
      <c r="D15" s="3" t="s">
        <v>14</v>
      </c>
      <c r="F15" s="11">
        <v>-3859539150.7799993</v>
      </c>
      <c r="G15" s="11"/>
      <c r="H15" s="11">
        <v>-3762367776.3399997</v>
      </c>
      <c r="I15" s="11">
        <f>'[1]Notas 122023'!$O$588</f>
        <v>628316289.43000007</v>
      </c>
      <c r="J15" s="12">
        <f t="shared" ref="J15:J20" si="2">F15-I15</f>
        <v>-4487855440.2099991</v>
      </c>
      <c r="K15" s="11">
        <f>'[1]Notas 122023'!$Q$588</f>
        <v>2171714720</v>
      </c>
      <c r="L15" s="12">
        <f t="shared" ref="L15:L20" si="3">H15-K15</f>
        <v>-5934082496.3400002</v>
      </c>
    </row>
    <row r="16" spans="2:13" x14ac:dyDescent="0.25">
      <c r="B16" s="1">
        <v>5.2</v>
      </c>
      <c r="D16" s="3" t="s">
        <v>15</v>
      </c>
      <c r="F16" s="11">
        <v>-151449780.48000002</v>
      </c>
      <c r="G16" s="11"/>
      <c r="H16" s="11">
        <v>-132961544.18000001</v>
      </c>
      <c r="I16" s="11" t="e">
        <f>'[1]Notas 122023'!$O$610</f>
        <v>#REF!</v>
      </c>
      <c r="J16" s="12" t="e">
        <f t="shared" si="2"/>
        <v>#REF!</v>
      </c>
      <c r="K16" s="11">
        <f>'[1]Notas 122023'!$Q$610</f>
        <v>67083962</v>
      </c>
      <c r="L16" s="12">
        <f t="shared" si="3"/>
        <v>-200045506.18000001</v>
      </c>
    </row>
    <row r="17" spans="2:15" x14ac:dyDescent="0.25">
      <c r="B17" s="1">
        <v>5.3</v>
      </c>
      <c r="D17" s="3" t="s">
        <v>16</v>
      </c>
      <c r="F17" s="11">
        <v>-438127716.56</v>
      </c>
      <c r="G17" s="11"/>
      <c r="H17" s="11">
        <v>-422758430.81000012</v>
      </c>
      <c r="I17" s="11" t="e">
        <f>'[1]Notas 122023'!#REF!</f>
        <v>#REF!</v>
      </c>
      <c r="J17" s="12" t="e">
        <f>F17-I17</f>
        <v>#REF!</v>
      </c>
      <c r="K17" s="11" t="e">
        <f>'[1]Notas 122023'!#REF!</f>
        <v>#REF!</v>
      </c>
      <c r="L17" s="12" t="e">
        <f t="shared" si="3"/>
        <v>#REF!</v>
      </c>
    </row>
    <row r="18" spans="2:15" x14ac:dyDescent="0.25">
      <c r="B18" s="1">
        <v>5.4</v>
      </c>
      <c r="D18" s="3" t="s">
        <v>17</v>
      </c>
      <c r="F18" s="11">
        <v>-148234694.09999999</v>
      </c>
      <c r="G18" s="11"/>
      <c r="H18" s="11">
        <v>-134254506.56</v>
      </c>
      <c r="I18" s="11" t="e">
        <f>'[1]Notas 122023'!O637</f>
        <v>#REF!</v>
      </c>
      <c r="J18" s="12" t="e">
        <f t="shared" si="2"/>
        <v>#REF!</v>
      </c>
      <c r="K18" s="11">
        <f>'[1]Notas 122023'!Q637</f>
        <v>67420872</v>
      </c>
      <c r="L18" s="12">
        <f t="shared" si="3"/>
        <v>-201675378.56</v>
      </c>
      <c r="N18" s="12"/>
      <c r="O18" s="12"/>
    </row>
    <row r="19" spans="2:15" x14ac:dyDescent="0.25">
      <c r="B19" s="1">
        <v>5.5</v>
      </c>
      <c r="D19" s="3" t="s">
        <v>18</v>
      </c>
      <c r="F19" s="11">
        <v>-1037296843.8900002</v>
      </c>
      <c r="G19" s="11"/>
      <c r="H19" s="11">
        <v>-855082961.03999996</v>
      </c>
      <c r="I19" s="11" t="e">
        <f>'[1]Notas 122023'!$O$711</f>
        <v>#REF!</v>
      </c>
      <c r="J19" s="12" t="e">
        <f t="shared" si="2"/>
        <v>#REF!</v>
      </c>
      <c r="K19" s="11">
        <f>'[1]Notas 122023'!$Q$711</f>
        <v>657286455</v>
      </c>
      <c r="L19" s="12">
        <f t="shared" si="3"/>
        <v>-1512369416.04</v>
      </c>
    </row>
    <row r="20" spans="2:15" x14ac:dyDescent="0.25">
      <c r="B20" s="1">
        <v>5.6</v>
      </c>
      <c r="D20" s="3" t="s">
        <v>19</v>
      </c>
      <c r="F20" s="11">
        <v>-11635367.68</v>
      </c>
      <c r="G20" s="11"/>
      <c r="H20" s="11">
        <v>-8495543.629999999</v>
      </c>
      <c r="I20" s="11" t="e">
        <f>'[1]Notas 122023'!$O$722</f>
        <v>#REF!</v>
      </c>
      <c r="J20" s="12" t="e">
        <f t="shared" si="2"/>
        <v>#REF!</v>
      </c>
      <c r="K20" s="11">
        <f>'[1]Notas 122023'!$Q$722</f>
        <v>382518</v>
      </c>
      <c r="L20" s="12">
        <f t="shared" si="3"/>
        <v>-8878061.629999999</v>
      </c>
    </row>
    <row r="21" spans="2:15" x14ac:dyDescent="0.25">
      <c r="C21" s="4" t="s">
        <v>20</v>
      </c>
      <c r="F21" s="13">
        <v>-5646283554.4900007</v>
      </c>
      <c r="G21" s="14"/>
      <c r="H21" s="13">
        <v>-5315920763.5600004</v>
      </c>
      <c r="I21" s="11"/>
    </row>
    <row r="22" spans="2:15" x14ac:dyDescent="0.25">
      <c r="C22" s="15"/>
      <c r="F22" s="11"/>
      <c r="G22" s="11"/>
      <c r="H22" s="11"/>
      <c r="I22" s="11"/>
    </row>
    <row r="23" spans="2:15" ht="14.25" thickBot="1" x14ac:dyDescent="0.3">
      <c r="C23" s="4" t="s">
        <v>21</v>
      </c>
      <c r="F23" s="16">
        <v>2646150275.3599977</v>
      </c>
      <c r="G23" s="14"/>
      <c r="H23" s="16">
        <v>1249642346.8500004</v>
      </c>
      <c r="I23" s="11"/>
      <c r="M23" s="12"/>
    </row>
    <row r="24" spans="2:15" ht="14.25" thickTop="1" x14ac:dyDescent="0.25">
      <c r="C24" s="4"/>
      <c r="F24" s="11"/>
      <c r="G24" s="11"/>
      <c r="H24" s="11"/>
    </row>
    <row r="25" spans="2:15" x14ac:dyDescent="0.25">
      <c r="F25" s="11"/>
      <c r="G25" s="11"/>
      <c r="H25" s="11"/>
    </row>
    <row r="26" spans="2:15" x14ac:dyDescent="0.25">
      <c r="C26" s="4"/>
      <c r="F26" s="11"/>
      <c r="G26" s="11"/>
      <c r="H26" s="11"/>
    </row>
    <row r="27" spans="2:15" x14ac:dyDescent="0.25">
      <c r="C27" s="4"/>
      <c r="F27" s="11"/>
      <c r="G27" s="11"/>
      <c r="H27" s="11"/>
    </row>
    <row r="28" spans="2:15" x14ac:dyDescent="0.25">
      <c r="F28" s="11"/>
      <c r="G28" s="11"/>
      <c r="H28" s="11"/>
    </row>
    <row r="29" spans="2:15" x14ac:dyDescent="0.25">
      <c r="D29" s="4"/>
      <c r="E29" s="5"/>
    </row>
    <row r="31" spans="2:15" x14ac:dyDescent="0.25">
      <c r="F31" s="11"/>
      <c r="G31" s="11"/>
      <c r="H31" s="11"/>
    </row>
    <row r="65" hidden="1" x14ac:dyDescent="0.25"/>
    <row r="131" spans="4:4" x14ac:dyDescent="0.25">
      <c r="D131" s="3" t="s">
        <v>22</v>
      </c>
    </row>
    <row r="369" spans="4:4" ht="51" x14ac:dyDescent="0.25">
      <c r="D369" s="17" t="s">
        <v>23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2025-01-14T16:40:40Z</cp:lastPrinted>
  <dcterms:created xsi:type="dcterms:W3CDTF">2025-01-14T16:38:08Z</dcterms:created>
  <dcterms:modified xsi:type="dcterms:W3CDTF">2025-01-14T16:40:49Z</dcterms:modified>
</cp:coreProperties>
</file>