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GA\2022\2. Febrero\0. Estados Financiero\Portal\"/>
    </mc:Choice>
  </mc:AlternateContent>
  <xr:revisionPtr revIDLastSave="0" documentId="13_ncr:1_{D1FBA466-4558-4982-A052-1DBAFE36B73A}" xr6:coauthVersionLast="47" xr6:coauthVersionMax="47" xr10:uidLastSave="{00000000-0000-0000-0000-000000000000}"/>
  <bookViews>
    <workbookView xWindow="-120" yWindow="-120" windowWidth="29040" windowHeight="15840" xr2:uid="{E4ED6498-2E9D-491E-B3E4-50CC2BA95494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'[1]Prueba de retencion'!#REF!</definedName>
    <definedName name="\H">#REF!</definedName>
    <definedName name="\I">#REF!</definedName>
    <definedName name="\J">#REF!</definedName>
    <definedName name="\s">#REF!</definedName>
    <definedName name="___________p038">'[2]Ced. Anal. de Gastos Op.'!#REF!</definedName>
    <definedName name="__________p038">'[2]Ced. Anal. de Gastos Op.'!#REF!</definedName>
    <definedName name="_________p038">'[2]Ced. Anal. de Gastos Op.'!#REF!</definedName>
    <definedName name="________p038">'[2]Ced. Anal. de Gastos Op.'!#REF!</definedName>
    <definedName name="_______p038">'[2]Ced. Anal. de Gastos Op.'!#REF!</definedName>
    <definedName name="______p038">'[2]Ced. Anal. de Gastos Op.'!#REF!</definedName>
    <definedName name="_____p038">'[2]Ced. Anal. de Gastos Op.'!#REF!</definedName>
    <definedName name="____p038">'[2]Ced. Anal. de Gastos Op.'!#REF!</definedName>
    <definedName name="___p038">'[2]Ced. Anal. de Gastos Op.'!#REF!</definedName>
    <definedName name="__123Graph_A" hidden="1">'[3]ASUNCIONES GENERALES'!#REF!</definedName>
    <definedName name="__123Graph_B" hidden="1">'[3]ASUNCIONES GENERALES'!#REF!</definedName>
    <definedName name="__123Graph_C" hidden="1">[4]Overview!#REF!</definedName>
    <definedName name="__123Graph_D" hidden="1">[4]Overview!#REF!</definedName>
    <definedName name="__123Graph_E" hidden="1">[4]Overview!#REF!</definedName>
    <definedName name="__123Graph_X" hidden="1">[4]Overview!#REF!</definedName>
    <definedName name="__p038">'[2]Ced. Anal. de Gastos Op.'!#REF!</definedName>
    <definedName name="_1_0pf1">[5]DIAMOND!#REF!</definedName>
    <definedName name="_1995">#REF!</definedName>
    <definedName name="_2E____ဠ0__큌〈Ř">#REF!</definedName>
    <definedName name="_3_0BL">[6]Returns!#REF!</definedName>
    <definedName name="_5ALL">#REF!</definedName>
    <definedName name="_6_0i">[5]DIAMOND!#REF!</definedName>
    <definedName name="_as2">#N/A</definedName>
    <definedName name="_b1">[7]WORKIDD!#REF!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[8]A!$AP$13:$AQ$681</definedName>
    <definedName name="_xlnm._FilterDatabase" localSheetId="0" hidden="1">'ESF - Situación Financiera'!$C$4:$H$4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'[2]Ced. Anal. de Gastos Op.'!#REF!</definedName>
    <definedName name="_PDP13">[9]P13!$A$5:$BB$68</definedName>
    <definedName name="_r">'[10] CDS'!#REF!</definedName>
    <definedName name="_Regression_Out" hidden="1">#REF!</definedName>
    <definedName name="_Regression_X" hidden="1">#REF!</definedName>
    <definedName name="_Regression_Y" hidden="1">#REF!</definedName>
    <definedName name="_Sort" hidden="1">'[1]Prueba de retencion'!#REF!</definedName>
    <definedName name="_Sort2" hidden="1">#REF!</definedName>
    <definedName name="_td2">#REF!</definedName>
    <definedName name="_ti4">#REF!</definedName>
    <definedName name="a" hidden="1">'[11]Prueba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[8]A!$A$12:$AT$681</definedName>
    <definedName name="app">[12]INPUT!$B$1</definedName>
    <definedName name="Application">'[13]1_Parameters'!$B$4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[14]Links!$I$1:$I$65536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'[15]Set ups'!$A$2:$D$6</definedName>
    <definedName name="CAPITALTRABAJ">#REF!</definedName>
    <definedName name="CAPT">[9]CAPTURA!$A$4:$Q$76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'[16]gasto irs'!#REF!</definedName>
    <definedName name="Clasica">'[17]gasto irs'!#REF!</definedName>
    <definedName name="compresores">#REF!</definedName>
    <definedName name="conciliacion">'[18]gasto irs'!#REF!</definedName>
    <definedName name="Consolidado">#REF!</definedName>
    <definedName name="contratistas">#REF!</definedName>
    <definedName name="CRIT_US">#REF!</definedName>
    <definedName name="CRITEIO">[19]A!$A$476:$AL$477</definedName>
    <definedName name="_xlnm.Criteria">#REF!</definedName>
    <definedName name="CRITO_US">[19]A!$B$476:$AK$497</definedName>
    <definedName name="Cuadre">#REF!</definedName>
    <definedName name="CUENTA">'[20]P0467L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[21]Currency!$C$3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'[22]gasto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[23]INPUT!$B$2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'[3]ASUNCIONES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[24]Menu!$H$10</definedName>
    <definedName name="Extraco">[19]A!$A$497:$AG$497</definedName>
    <definedName name="_xlnm.Extract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'[3]ASUNCIONES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'[25]ESTADOS FINANC.  INDAL'!$A$77:$G$127</definedName>
    <definedName name="INDALSIT">'[25]ESTADOS FINANC.  INDAL'!$A$1:$G$74</definedName>
    <definedName name="INDEX">[4]Overview!#REF!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'[26]ISR Junio'!$B$20</definedName>
    <definedName name="K.2" hidden="1">'[27]Movimiento Depreciación 2006'!#REF!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laguna">#REF!</definedName>
    <definedName name="laminador">#REF!</definedName>
    <definedName name="large_bags">'[24]Large Bags and Others'!$B$1</definedName>
    <definedName name="LASARES">#REF!</definedName>
    <definedName name="LASASIT">#REF!</definedName>
    <definedName name="Last_Change">#REF!</definedName>
    <definedName name="LC_Entity">'[29]1_Parameters'!$B$7</definedName>
    <definedName name="lcent">[12]INPUT!$B$3</definedName>
    <definedName name="LIQUIDACION">#REF!</definedName>
    <definedName name="List_ARPopulation">'[30]AR Drop Downs'!$I$5:$I$10</definedName>
    <definedName name="List_Curr">[21]Currency!$B$9:$B$31</definedName>
    <definedName name="List_ExpandedTesting">'[30]AR Drop Downs'!$E$5:$E$8</definedName>
    <definedName name="List_Level_Assr">[21]DropDown!$B$1:$B$4</definedName>
    <definedName name="List_LevelAssurance">'[30]AR Drop Downs'!$A$5:$A$8</definedName>
    <definedName name="List_Number_of_Exceptions_Identified">'[30]AR Drop Downs'!$K$5:$K$27</definedName>
    <definedName name="List_NumberTolerableExceptions">'[30]AR Drop Downs'!$C$5:$C$8</definedName>
    <definedName name="List_Proj_Meth">[21]DropDown!$H$1:$H$2</definedName>
    <definedName name="List_Samp_Sel">[21]DropDown!$D$1:$D$4</definedName>
    <definedName name="List_SampleSelectionMethod">'[30]AR Drop Downs'!$G$5:$G$7</definedName>
    <definedName name="List_TypeProcedure">'[31]Drop Down'!$A$2:$A$7</definedName>
    <definedName name="Loco">'[32]gasto irs'!#REF!</definedName>
    <definedName name="M" hidden="1">'[26]ISR Junio'!$B$54:$L$67</definedName>
    <definedName name="MD_4">'[3]ASUNCIONES GENERALES'!#REF!</definedName>
    <definedName name="mecanica1">#REF!</definedName>
    <definedName name="medium_size">'[24]Medium Size'!$B$1</definedName>
    <definedName name="MENSUAL">#REF!</definedName>
    <definedName name="Mis_Def">#REF!</definedName>
    <definedName name="mm" hidden="1">'[33]Movimiento Depreciación'!#REF!</definedName>
    <definedName name="mod_exp">#REF!</definedName>
    <definedName name="mod_imp">'[24]COSTO IMPORTADO'!$Z$16:$Z$90</definedName>
    <definedName name="Modif_user">#REF!</definedName>
    <definedName name="Moneda">[34]Data!$B$2:$B$4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'[32]gasto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[35]Links!$G$1:$G$65536</definedName>
    <definedName name="OPCIONLAM">#REF!</definedName>
    <definedName name="own">[23]INPUT!$B$5</definedName>
    <definedName name="paisajismo">#REF!</definedName>
    <definedName name="per">[12]INPUT!$B$4</definedName>
    <definedName name="PeriodNumber">'[36]Start Here'!$B$8</definedName>
    <definedName name="plantaemrg">#REF!</definedName>
    <definedName name="plantatratam">#REF!</definedName>
    <definedName name="pm_phone">'[37]Project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_xlnm.Print_Area" localSheetId="0">'ESF - Situación Financiera'!$C$1:$H$52</definedName>
    <definedName name="_xlnm.Print_Area">#REF!</definedName>
    <definedName name="PRINT_AREA_MI">#REF!</definedName>
    <definedName name="_xlnm.Print_Titles" localSheetId="0">'ESF - Situación Financiera'!$1:$4</definedName>
    <definedName name="_xlnm.Print_Titles">[38]INPUT!$A$1:$E$65536,[38]INPUT!$A$1:$IV$2</definedName>
    <definedName name="PROGRAMAS_EDUCACION">#REF!</definedName>
    <definedName name="proj_id">'[37]Project Management Main'!$D$9</definedName>
    <definedName name="Proj_Meth">#REF!</definedName>
    <definedName name="proj_mgr">'[37]Project Management Main'!$D$12</definedName>
    <definedName name="proj_nm">'[37]Project Management Main'!$D$10</definedName>
    <definedName name="prov" hidden="1">'[33]Movimiento Depreciación'!#REF!</definedName>
    <definedName name="Provincia">#REF!</definedName>
    <definedName name="provision" hidden="1">'[33]Movimiento Depreciación'!#REF!</definedName>
    <definedName name="provisiónI" hidden="1">'[33]Movimiento de Activo Fijo'!#REF!</definedName>
    <definedName name="PROY_RD">#REF!</definedName>
    <definedName name="PROY_US">#REF!</definedName>
    <definedName name="PROYECCIONES_ECONOMICAS_GENERALES_I">'[3]ASUNCIONES GENERALES'!#REF!</definedName>
    <definedName name="PROYECCIONES_ECONOMICAS_GENERALES_II">'[3]ASUNCIONES GENERALES'!#REF!</definedName>
    <definedName name="PROYECCIONES_IMPOSITIVAS_RECAUDACIONES">'[3]ASUNCIONES GENERALES'!#REF!</definedName>
    <definedName name="qqqq">#REF!</definedName>
    <definedName name="qtd">[23]INPUT!$D$4</definedName>
    <definedName name="QuarterNumber">'[36]Start Here'!$D$8</definedName>
    <definedName name="R_Factor">#REF!</definedName>
    <definedName name="RAZON_SOCIAL">#REF!</definedName>
    <definedName name="RECOLECCION_DATOS">'[3]ASUNCIONES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'[3]ASUNCIONES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'[24]Junior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'[24]COSTO IMPORTADO'!$X$16:$X$90</definedName>
    <definedName name="SWeet_cook">'[24]Sweets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tol">[35]Lead!$H$1:$H$231</definedName>
    <definedName name="TOP_BRANDS">#REF!</definedName>
    <definedName name="Totales">[24]Menu!$H$10</definedName>
    <definedName name="TRANSP1">#REF!</definedName>
    <definedName name="Transppe">'[15]Set ups'!$A$10:$D$13</definedName>
    <definedName name="TType">[34]Data!$A$2:$A$4</definedName>
    <definedName name="ult_exp">#REF!</definedName>
    <definedName name="Ult_Imp">'[24]COSTO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'[47]gasto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'[48]Mov.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'[49]Resumen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'[50]Prueba gasto a Dic.'!#REF!</definedName>
    <definedName name="XREF_COLUMN_3" hidden="1">'[51]5640 Movimiento del AF'!#REF!</definedName>
    <definedName name="XREF_COLUMN_30" hidden="1">[49]Movimiento!#REF!</definedName>
    <definedName name="XREF_COLUMN_31" hidden="1">#REF!</definedName>
    <definedName name="XREF_COLUMN_32" hidden="1">#REF!</definedName>
    <definedName name="XREF_COLUMN_33" hidden="1">'[49]Resumen Movimiento '!#REF!</definedName>
    <definedName name="XREF_COLUMN_35" hidden="1">#REF!</definedName>
    <definedName name="XREF_COLUMN_4" hidden="1">#REF!</definedName>
    <definedName name="XREF_COLUMN_44" hidden="1">'[52]Prueba Depreciación'!#REF!</definedName>
    <definedName name="XREF_COLUMN_45" hidden="1">#REF!</definedName>
    <definedName name="XREF_COLUMN_47" hidden="1">'[52]Prueba Depreciación'!#REF!</definedName>
    <definedName name="XREF_COLUMN_48" hidden="1">'[52]Prueba Depreciación'!#REF!</definedName>
    <definedName name="XREF_COLUMN_49" hidden="1">[53]Movimiento!#REF!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[48]XREF!#REF!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[48]XREF!#REF!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'[50]Prueba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[48]XREF!#REF!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[54]XREF!#REF!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[48]XREF!#REF!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K31" i="1"/>
  <c r="I31" i="1"/>
  <c r="L31" i="1"/>
  <c r="J31" i="1"/>
  <c r="K30" i="1"/>
  <c r="J30" i="1"/>
  <c r="I30" i="1"/>
  <c r="H32" i="1"/>
  <c r="K27" i="1"/>
  <c r="I27" i="1"/>
  <c r="L27" i="1"/>
  <c r="J27" i="1"/>
  <c r="K26" i="1"/>
  <c r="I26" i="1"/>
  <c r="J26" i="1"/>
  <c r="K25" i="1"/>
  <c r="I25" i="1"/>
  <c r="L25" i="1"/>
  <c r="J25" i="1"/>
  <c r="K24" i="1"/>
  <c r="L24" i="1" s="1"/>
  <c r="I24" i="1"/>
  <c r="K18" i="1"/>
  <c r="I18" i="1"/>
  <c r="J18" i="1" s="1"/>
  <c r="H18" i="1"/>
  <c r="F18" i="1"/>
  <c r="L17" i="1"/>
  <c r="K17" i="1"/>
  <c r="I17" i="1"/>
  <c r="J17" i="1"/>
  <c r="K16" i="1"/>
  <c r="I16" i="1"/>
  <c r="L16" i="1"/>
  <c r="J16" i="1"/>
  <c r="L15" i="1"/>
  <c r="K14" i="1"/>
  <c r="I14" i="1"/>
  <c r="L14" i="1"/>
  <c r="K13" i="1"/>
  <c r="L13" i="1" s="1"/>
  <c r="I13" i="1"/>
  <c r="J13" i="1"/>
  <c r="K12" i="1"/>
  <c r="L12" i="1" s="1"/>
  <c r="I12" i="1"/>
  <c r="F19" i="1"/>
  <c r="H9" i="1"/>
  <c r="L9" i="1" s="1"/>
  <c r="F9" i="1"/>
  <c r="K8" i="1"/>
  <c r="I8" i="1"/>
  <c r="L8" i="1"/>
  <c r="J8" i="1"/>
  <c r="K7" i="1"/>
  <c r="I7" i="1"/>
  <c r="H10" i="1"/>
  <c r="J7" i="1"/>
  <c r="L26" i="1" l="1"/>
  <c r="J14" i="1"/>
  <c r="F10" i="1"/>
  <c r="F20" i="1" s="1"/>
  <c r="J24" i="1"/>
  <c r="F39" i="1"/>
  <c r="H19" i="1"/>
  <c r="H20" i="1" s="1"/>
  <c r="H28" i="1"/>
  <c r="H33" i="1" s="1"/>
  <c r="H40" i="1" s="1"/>
  <c r="F32" i="1"/>
  <c r="L30" i="1"/>
  <c r="F28" i="1"/>
  <c r="J12" i="1"/>
  <c r="L7" i="1"/>
  <c r="H41" i="1" l="1"/>
  <c r="F33" i="1"/>
  <c r="F40" i="1" s="1"/>
  <c r="F41" i="1" s="1"/>
</calcChain>
</file>

<file path=xl/sharedStrings.xml><?xml version="1.0" encoding="utf-8"?>
<sst xmlns="http://schemas.openxmlformats.org/spreadsheetml/2006/main" count="43" uniqueCount="42">
  <si>
    <t>Estado de Situación Financiera</t>
  </si>
  <si>
    <t>(Valores en RD$ pesos)</t>
  </si>
  <si>
    <t>Activos</t>
  </si>
  <si>
    <t xml:space="preserve">Notas </t>
  </si>
  <si>
    <t xml:space="preserve">Notas 2021 </t>
  </si>
  <si>
    <t>Diferencia</t>
  </si>
  <si>
    <t xml:space="preserve">Notas 2020 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</si>
  <si>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</si>
  <si>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</si>
  <si>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</si>
  <si>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</si>
  <si>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</si>
  <si>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</si>
  <si>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</si>
  <si>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</si>
  <si>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</si>
  <si>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</si>
  <si>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</si>
  <si>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</si>
  <si>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</si>
  <si>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</si>
  <si>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</si>
  <si>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</si>
  <si>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</si>
  <si>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</si>
  <si>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</si>
  <si>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</si>
  <si>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</si>
  <si>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</si>
  <si>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</si>
  <si>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</si>
  <si>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</si>
  <si>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</si>
  <si>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</si>
  <si>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</si>
  <si>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</si>
  <si>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</si>
  <si>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</si>
  <si>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</si>
  <si>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</si>
  <si>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</si>
  <si>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Al 28 de febrero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</si>
</sst>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left" vertical="center"/>
    </xf>
    <xf numFmtId="0" fontId="4" fillId="0" borderId="0" xfId="0" applyFont="1"/>
    <xf numFmtId="41" fontId="4" fillId="0" borderId="0" xfId="0" applyNumberFormat="1" applyFont="1" applyAlignment="1">
      <alignment horizontal="left" vertical="center" indent="5"/>
    </xf>
    <xf numFmtId="41" fontId="2" fillId="0" borderId="1" xfId="0" applyNumberFormat="1" applyFont="1" applyBorder="1" applyAlignment="1">
      <alignment vertical="center"/>
    </xf>
    <xf numFmtId="41" fontId="0" fillId="0" borderId="0" xfId="0" applyNumberFormat="1" applyAlignment="1">
      <alignment vertical="center"/>
    </xf>
    <xf numFmtId="2" fontId="0" fillId="0" borderId="0" xfId="0" applyNumberForma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1" fontId="2" fillId="0" borderId="2" xfId="0" applyNumberFormat="1" applyFont="1" applyBorder="1" applyAlignment="1">
      <alignment vertical="center"/>
    </xf>
    <xf numFmtId="41" fontId="6" fillId="0" borderId="0" xfId="0" applyNumberFormat="1" applyFont="1" applyAlignment="1">
      <alignment horizontal="left" vertical="center"/>
    </xf>
    <xf numFmtId="41" fontId="4" fillId="0" borderId="0" xfId="0" applyNumberFormat="1" applyFont="1"/>
    <xf numFmtId="43" fontId="0" fillId="0" borderId="0" xfId="0" applyNumberFormat="1"/>
    <xf numFmtId="0" fontId="2" fillId="0" borderId="0" xfId="0" applyFont="1" applyAlignment="1">
      <alignment horizontal="left" vertical="top"/>
    </xf>
    <xf numFmtId="41" fontId="0" fillId="0" borderId="0" xfId="0" applyNumberFormat="1"/>
    <xf numFmtId="43" fontId="0" fillId="0" borderId="0" xfId="1" applyFont="1"/>
    <xf numFmtId="41" fontId="2" fillId="0" borderId="3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left" vertical="center" indent="5"/>
    </xf>
    <xf numFmtId="43" fontId="0" fillId="0" borderId="0" xfId="0" applyNumberFormat="1" applyAlignment="1">
      <alignment vertical="center"/>
    </xf>
    <xf numFmtId="43" fontId="4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0</xdr:row>
      <xdr:rowOff>19050</xdr:rowOff>
    </xdr:from>
    <xdr:to>
      <xdr:col>3</xdr:col>
      <xdr:colOff>880630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B4EFC8-057A-4047-8BDE-C11A798A92E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169" y="19050"/>
          <a:ext cx="1063336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GA/2022/2.%20Febrero/0.%20Estados%20Financiero/Estados%20Financieros%20febr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"/>
      <sheetName val="Flujo 202202"/>
      <sheetName val="Balanza 202202"/>
      <sheetName val="Balanza 202102"/>
      <sheetName val="Mov. AF"/>
      <sheetName val="Detalle adiciones"/>
      <sheetName val="Detalle Retiros "/>
      <sheetName val="Mejoras Cap."/>
      <sheetName val="Catálogo"/>
    </sheetNames>
    <sheetDataSet>
      <sheetData sheetId="0"/>
      <sheetData sheetId="1"/>
      <sheetData sheetId="2"/>
      <sheetData sheetId="3">
        <row r="23">
          <cell r="E23">
            <v>127417571.24000001</v>
          </cell>
        </row>
      </sheetData>
      <sheetData sheetId="4"/>
      <sheetData sheetId="5"/>
      <sheetData sheetId="6"/>
      <sheetData sheetId="7">
        <row r="287">
          <cell r="O287">
            <v>3637409614.5532441</v>
          </cell>
          <cell r="Q287">
            <v>2902336267.6171331</v>
          </cell>
        </row>
        <row r="294">
          <cell r="O294">
            <v>5431030.0199999996</v>
          </cell>
          <cell r="Q294">
            <v>956430.47</v>
          </cell>
        </row>
        <row r="307">
          <cell r="O307">
            <v>3836243.18</v>
          </cell>
        </row>
        <row r="309">
          <cell r="O309">
            <v>310836243.18000001</v>
          </cell>
          <cell r="Q309">
            <v>307000000</v>
          </cell>
        </row>
        <row r="321">
          <cell r="O321">
            <v>34609844.010000005</v>
          </cell>
          <cell r="Q321">
            <v>34663011.670000002</v>
          </cell>
        </row>
        <row r="348">
          <cell r="O348">
            <v>2265899830.4699993</v>
          </cell>
          <cell r="Q348">
            <v>2253124947.6100001</v>
          </cell>
        </row>
        <row r="361">
          <cell r="O361">
            <v>219879197.47</v>
          </cell>
          <cell r="Q361">
            <v>74401286</v>
          </cell>
        </row>
        <row r="366">
          <cell r="O366">
            <v>76961973.900000006</v>
          </cell>
          <cell r="Q366">
            <v>23315691</v>
          </cell>
        </row>
        <row r="374">
          <cell r="O374">
            <v>128195202.15999998</v>
          </cell>
          <cell r="Q374">
            <v>19014724.800000001</v>
          </cell>
        </row>
        <row r="380">
          <cell r="O380">
            <v>136768576</v>
          </cell>
          <cell r="Q380">
            <v>91140011.680000007</v>
          </cell>
        </row>
        <row r="389">
          <cell r="O389">
            <v>18014679.399999999</v>
          </cell>
          <cell r="Q389">
            <v>2323310.7400000002</v>
          </cell>
        </row>
        <row r="395">
          <cell r="O395">
            <v>304089396.48000002</v>
          </cell>
          <cell r="Q395">
            <v>361326296.24000001</v>
          </cell>
        </row>
        <row r="411">
          <cell r="O411">
            <v>904444160.26042616</v>
          </cell>
          <cell r="Q411">
            <v>462018007.66713309</v>
          </cell>
        </row>
      </sheetData>
      <sheetData sheetId="8"/>
      <sheetData sheetId="9">
        <row r="3">
          <cell r="J3">
            <v>50000</v>
          </cell>
          <cell r="K3">
            <v>1.1000000000000001</v>
          </cell>
        </row>
        <row r="4">
          <cell r="J4">
            <v>10000</v>
          </cell>
          <cell r="K4">
            <v>1.1000000000000001</v>
          </cell>
        </row>
        <row r="5">
          <cell r="J5">
            <v>5000</v>
          </cell>
          <cell r="K5">
            <v>1.1000000000000001</v>
          </cell>
        </row>
        <row r="6">
          <cell r="J6">
            <v>45000</v>
          </cell>
          <cell r="K6">
            <v>1.1000000000000001</v>
          </cell>
        </row>
        <row r="7">
          <cell r="J7">
            <v>50000</v>
          </cell>
          <cell r="K7">
            <v>1.1000000000000001</v>
          </cell>
        </row>
        <row r="8">
          <cell r="J8">
            <v>5000</v>
          </cell>
          <cell r="K8">
            <v>1.1000000000000001</v>
          </cell>
        </row>
        <row r="9">
          <cell r="J9">
            <v>30000</v>
          </cell>
          <cell r="K9">
            <v>1.1000000000000001</v>
          </cell>
        </row>
        <row r="10">
          <cell r="J10">
            <v>40000</v>
          </cell>
          <cell r="K10">
            <v>1.1000000000000001</v>
          </cell>
        </row>
        <row r="11">
          <cell r="J11">
            <v>50000</v>
          </cell>
          <cell r="K11">
            <v>1.1000000000000001</v>
          </cell>
        </row>
        <row r="12">
          <cell r="J12">
            <v>30000</v>
          </cell>
          <cell r="K12">
            <v>1.1000000000000001</v>
          </cell>
        </row>
        <row r="13">
          <cell r="J13">
            <v>30000</v>
          </cell>
          <cell r="K13">
            <v>1.1000000000000001</v>
          </cell>
        </row>
        <row r="14">
          <cell r="J14">
            <v>10000</v>
          </cell>
          <cell r="K14">
            <v>1.1000000000000001</v>
          </cell>
        </row>
        <row r="15">
          <cell r="J15">
            <v>50000</v>
          </cell>
          <cell r="K15">
            <v>1.1000000000000001</v>
          </cell>
        </row>
        <row r="16">
          <cell r="J16">
            <v>15000</v>
          </cell>
          <cell r="K16">
            <v>1.1000000000000001</v>
          </cell>
        </row>
        <row r="17">
          <cell r="J17">
            <v>20000</v>
          </cell>
          <cell r="K17">
            <v>1.1000000000000001</v>
          </cell>
        </row>
        <row r="18">
          <cell r="J18">
            <v>10000</v>
          </cell>
          <cell r="K18">
            <v>1.1000000000000001</v>
          </cell>
        </row>
        <row r="19">
          <cell r="J19">
            <v>25000</v>
          </cell>
          <cell r="K19">
            <v>1.1000000000000001</v>
          </cell>
        </row>
        <row r="20">
          <cell r="J20">
            <v>10000</v>
          </cell>
          <cell r="K20">
            <v>1.1000000000000001</v>
          </cell>
        </row>
        <row r="21">
          <cell r="J21">
            <v>10000</v>
          </cell>
          <cell r="K21">
            <v>1.1000000000000001</v>
          </cell>
        </row>
        <row r="22">
          <cell r="J22">
            <v>10000</v>
          </cell>
          <cell r="K22">
            <v>1.1000000000000001</v>
          </cell>
        </row>
        <row r="23">
          <cell r="J23">
            <v>15000</v>
          </cell>
          <cell r="K23">
            <v>1.1000000000000001</v>
          </cell>
        </row>
        <row r="24">
          <cell r="J24">
            <v>20000</v>
          </cell>
          <cell r="K24">
            <v>1.1000000000000001</v>
          </cell>
        </row>
        <row r="25">
          <cell r="J25">
            <v>5000</v>
          </cell>
          <cell r="K25">
            <v>1.1000000000000001</v>
          </cell>
        </row>
        <row r="26">
          <cell r="J26">
            <v>5000</v>
          </cell>
          <cell r="K26">
            <v>1.1000000000000001</v>
          </cell>
        </row>
        <row r="27">
          <cell r="J27">
            <v>50000</v>
          </cell>
          <cell r="K27">
            <v>1.1000000000000001</v>
          </cell>
        </row>
        <row r="28">
          <cell r="J28">
            <v>5000</v>
          </cell>
          <cell r="K28">
            <v>1.1000000000000001</v>
          </cell>
        </row>
        <row r="29">
          <cell r="J29">
            <v>10000</v>
          </cell>
          <cell r="K29">
            <v>1.1000000000000001</v>
          </cell>
        </row>
        <row r="30">
          <cell r="J30">
            <v>5000</v>
          </cell>
          <cell r="K30">
            <v>1.1000000000000001</v>
          </cell>
        </row>
        <row r="31">
          <cell r="J31">
            <v>50000</v>
          </cell>
          <cell r="K31">
            <v>1.1000000000000001</v>
          </cell>
        </row>
        <row r="32">
          <cell r="J32">
            <v>30000</v>
          </cell>
          <cell r="K32">
            <v>1.1000000000000001</v>
          </cell>
        </row>
        <row r="33">
          <cell r="J33">
            <v>10000</v>
          </cell>
          <cell r="K33">
            <v>1.1000000000000001</v>
          </cell>
        </row>
        <row r="34">
          <cell r="J34">
            <v>5000</v>
          </cell>
          <cell r="K34">
            <v>1.1000000000000001</v>
          </cell>
        </row>
        <row r="35">
          <cell r="J35">
            <v>60000</v>
          </cell>
          <cell r="K35">
            <v>1.1000000000000001</v>
          </cell>
        </row>
        <row r="36">
          <cell r="J36">
            <v>200000</v>
          </cell>
          <cell r="K36">
            <v>1.1000000000000001</v>
          </cell>
        </row>
        <row r="37">
          <cell r="J37">
            <v>60000</v>
          </cell>
          <cell r="K37">
            <v>1.1000000000000001</v>
          </cell>
        </row>
        <row r="38">
          <cell r="J38">
            <v>692310167.93000007</v>
          </cell>
          <cell r="K38">
            <v>1.1000000000000001</v>
          </cell>
        </row>
        <row r="39">
          <cell r="J39">
            <v>26139769.82</v>
          </cell>
          <cell r="K39">
            <v>1.1000000000000001</v>
          </cell>
        </row>
        <row r="40">
          <cell r="J40">
            <v>17021549.960000001</v>
          </cell>
          <cell r="K40">
            <v>1.1000000000000001</v>
          </cell>
        </row>
        <row r="41">
          <cell r="J41">
            <v>33815388.920000002</v>
          </cell>
          <cell r="K41">
            <v>1.1000000000000001</v>
          </cell>
        </row>
        <row r="42">
          <cell r="J42">
            <v>1819761.4100000001</v>
          </cell>
          <cell r="K42">
            <v>1.1000000000000001</v>
          </cell>
        </row>
        <row r="43">
          <cell r="J43">
            <v>805368411.68000007</v>
          </cell>
          <cell r="K43">
            <v>1.1000000000000001</v>
          </cell>
        </row>
        <row r="44">
          <cell r="J44">
            <v>411011.11</v>
          </cell>
          <cell r="K44">
            <v>1.1000000000000001</v>
          </cell>
        </row>
        <row r="45">
          <cell r="J45">
            <v>80003429.280000001</v>
          </cell>
          <cell r="K45">
            <v>1.1000000000000001</v>
          </cell>
        </row>
        <row r="46">
          <cell r="J46">
            <v>1125984092.4000001</v>
          </cell>
          <cell r="K46">
            <v>1.1000000000000001</v>
          </cell>
        </row>
        <row r="47">
          <cell r="J47">
            <v>1014952.84</v>
          </cell>
          <cell r="K47">
            <v>1.1000000000000001</v>
          </cell>
        </row>
        <row r="48">
          <cell r="J48">
            <v>63926449.350000001</v>
          </cell>
          <cell r="K48">
            <v>1.1000000000000001</v>
          </cell>
        </row>
        <row r="49">
          <cell r="J49">
            <v>14055019.27</v>
          </cell>
          <cell r="K49">
            <v>1.1000000000000001</v>
          </cell>
        </row>
        <row r="50">
          <cell r="J50">
            <v>784052897.5</v>
          </cell>
          <cell r="K50">
            <v>1.1000000000000001</v>
          </cell>
        </row>
        <row r="51">
          <cell r="J51">
            <v>218403.57</v>
          </cell>
          <cell r="K51">
            <v>1.1000000000000001</v>
          </cell>
        </row>
        <row r="52">
          <cell r="J52">
            <v>32758665.830000002</v>
          </cell>
          <cell r="K52">
            <v>1.7</v>
          </cell>
        </row>
        <row r="53">
          <cell r="J53">
            <v>1741994.48</v>
          </cell>
          <cell r="K53">
            <v>1.7</v>
          </cell>
        </row>
        <row r="54">
          <cell r="J54">
            <v>109183.7</v>
          </cell>
          <cell r="K54">
            <v>1.7</v>
          </cell>
        </row>
        <row r="55">
          <cell r="J55">
            <v>3836243.18</v>
          </cell>
          <cell r="K55">
            <v>1.5</v>
          </cell>
        </row>
        <row r="56">
          <cell r="J56">
            <v>4474600.05</v>
          </cell>
          <cell r="K56">
            <v>1.2</v>
          </cell>
        </row>
        <row r="57">
          <cell r="J57">
            <v>307000000</v>
          </cell>
          <cell r="K57">
            <v>1.5</v>
          </cell>
        </row>
        <row r="58">
          <cell r="J58">
            <v>-0.04</v>
          </cell>
          <cell r="K58">
            <v>1.7</v>
          </cell>
        </row>
        <row r="59">
          <cell r="J59">
            <v>956430.47</v>
          </cell>
          <cell r="K59">
            <v>1.2</v>
          </cell>
        </row>
        <row r="60">
          <cell r="J60">
            <v>194169</v>
          </cell>
          <cell r="K60">
            <v>1.2</v>
          </cell>
        </row>
        <row r="61">
          <cell r="J61">
            <v>426956074.31999999</v>
          </cell>
          <cell r="K61">
            <v>1.9</v>
          </cell>
        </row>
        <row r="62">
          <cell r="J62">
            <v>359828725.31</v>
          </cell>
          <cell r="K62">
            <v>1.9</v>
          </cell>
        </row>
        <row r="63">
          <cell r="J63">
            <v>601878922.01999998</v>
          </cell>
          <cell r="K63">
            <v>1.9</v>
          </cell>
        </row>
        <row r="64">
          <cell r="J64">
            <v>2136772.0299999998</v>
          </cell>
          <cell r="K64">
            <v>1.9</v>
          </cell>
        </row>
        <row r="65">
          <cell r="J65">
            <v>22779704.420000002</v>
          </cell>
          <cell r="K65">
            <v>1.9</v>
          </cell>
        </row>
        <row r="66">
          <cell r="J66">
            <v>146826667.66999999</v>
          </cell>
          <cell r="K66">
            <v>1.9</v>
          </cell>
        </row>
        <row r="67">
          <cell r="J67">
            <v>118207884.77</v>
          </cell>
          <cell r="K67">
            <v>1.9</v>
          </cell>
        </row>
        <row r="68">
          <cell r="J68">
            <v>117086396.56</v>
          </cell>
          <cell r="K68">
            <v>1.9</v>
          </cell>
        </row>
        <row r="69">
          <cell r="J69">
            <v>1149669043.6099999</v>
          </cell>
          <cell r="K69">
            <v>1.9</v>
          </cell>
        </row>
        <row r="70">
          <cell r="J70">
            <v>86289911.730000004</v>
          </cell>
          <cell r="K70">
            <v>1.9</v>
          </cell>
        </row>
        <row r="71">
          <cell r="J71">
            <v>125005449.61</v>
          </cell>
          <cell r="K71">
            <v>1.9</v>
          </cell>
        </row>
        <row r="72">
          <cell r="J72">
            <v>1940.45</v>
          </cell>
          <cell r="K72">
            <v>1.9</v>
          </cell>
        </row>
        <row r="73">
          <cell r="J73">
            <v>338265.88</v>
          </cell>
          <cell r="K73">
            <v>1.9</v>
          </cell>
        </row>
        <row r="74">
          <cell r="J74">
            <v>798154.23999999999</v>
          </cell>
          <cell r="K74">
            <v>1.9</v>
          </cell>
        </row>
        <row r="75">
          <cell r="J75">
            <v>429897.24</v>
          </cell>
          <cell r="K75">
            <v>1.9</v>
          </cell>
        </row>
        <row r="76">
          <cell r="J76">
            <v>15268395.060000001</v>
          </cell>
          <cell r="K76">
            <v>1.9</v>
          </cell>
        </row>
        <row r="77">
          <cell r="J77">
            <v>34222.19</v>
          </cell>
          <cell r="K77">
            <v>1.9</v>
          </cell>
        </row>
        <row r="78">
          <cell r="J78">
            <v>1160651.8999999999</v>
          </cell>
          <cell r="K78">
            <v>1.9</v>
          </cell>
        </row>
        <row r="79">
          <cell r="J79">
            <v>38134.519999999997</v>
          </cell>
          <cell r="K79">
            <v>1.9</v>
          </cell>
        </row>
        <row r="80">
          <cell r="J80">
            <v>395161.35000000003</v>
          </cell>
          <cell r="K80">
            <v>1.9</v>
          </cell>
        </row>
        <row r="81">
          <cell r="J81">
            <v>40725213.140000001</v>
          </cell>
          <cell r="K81">
            <v>1.9</v>
          </cell>
        </row>
        <row r="82">
          <cell r="J82">
            <v>-0.02</v>
          </cell>
          <cell r="K82">
            <v>1.9</v>
          </cell>
        </row>
        <row r="83">
          <cell r="J83">
            <v>254136167.66</v>
          </cell>
          <cell r="K83">
            <v>1.9</v>
          </cell>
        </row>
        <row r="84">
          <cell r="J84">
            <v>0.01</v>
          </cell>
          <cell r="K84">
            <v>1.9</v>
          </cell>
        </row>
        <row r="85">
          <cell r="J85">
            <v>-264105052.58000001</v>
          </cell>
          <cell r="K85">
            <v>1.9</v>
          </cell>
        </row>
        <row r="86">
          <cell r="J86">
            <v>-214146855.00999999</v>
          </cell>
          <cell r="K86">
            <v>1.9</v>
          </cell>
        </row>
        <row r="87">
          <cell r="J87">
            <v>-553773822.16999996</v>
          </cell>
          <cell r="K87">
            <v>1.9</v>
          </cell>
        </row>
        <row r="88">
          <cell r="J88">
            <v>-1363188.6500000001</v>
          </cell>
          <cell r="K88">
            <v>1.9</v>
          </cell>
        </row>
        <row r="89">
          <cell r="J89">
            <v>-12289069.050000001</v>
          </cell>
          <cell r="K89">
            <v>1.9</v>
          </cell>
        </row>
        <row r="90">
          <cell r="J90">
            <v>-61280448.450000003</v>
          </cell>
          <cell r="K90">
            <v>1.9</v>
          </cell>
        </row>
        <row r="91">
          <cell r="J91">
            <v>-236372819.06999999</v>
          </cell>
          <cell r="K91">
            <v>1.9</v>
          </cell>
        </row>
        <row r="92">
          <cell r="J92">
            <v>42448628.740000002</v>
          </cell>
          <cell r="K92">
            <v>1.1100000000000001</v>
          </cell>
        </row>
        <row r="93">
          <cell r="J93">
            <v>177430568.72999999</v>
          </cell>
          <cell r="K93">
            <v>1.1100000000000001</v>
          </cell>
        </row>
        <row r="94">
          <cell r="J94">
            <v>-5992385.1699999999</v>
          </cell>
          <cell r="K94">
            <v>2.4</v>
          </cell>
        </row>
        <row r="95">
          <cell r="J95">
            <v>-76961973.900000006</v>
          </cell>
          <cell r="K95">
            <v>2.1</v>
          </cell>
        </row>
        <row r="96">
          <cell r="J96">
            <v>-32290521.120000001</v>
          </cell>
          <cell r="K96">
            <v>2.6</v>
          </cell>
        </row>
        <row r="97">
          <cell r="J97">
            <v>-2210139.39</v>
          </cell>
          <cell r="K97">
            <v>2.6</v>
          </cell>
        </row>
        <row r="98">
          <cell r="J98">
            <v>-109183.7</v>
          </cell>
          <cell r="K98">
            <v>2.6</v>
          </cell>
        </row>
        <row r="99">
          <cell r="J99">
            <v>-102379326.53999999</v>
          </cell>
          <cell r="K99">
            <v>2.2000000000000002</v>
          </cell>
        </row>
        <row r="100">
          <cell r="J100">
            <v>-9981809.7200000007</v>
          </cell>
          <cell r="K100">
            <v>2.4</v>
          </cell>
        </row>
        <row r="101">
          <cell r="J101">
            <v>-1322598.1800000002</v>
          </cell>
          <cell r="K101">
            <v>2.4</v>
          </cell>
        </row>
        <row r="102">
          <cell r="J102">
            <v>-717886.33</v>
          </cell>
          <cell r="K102">
            <v>2.4</v>
          </cell>
        </row>
        <row r="103">
          <cell r="J103">
            <v>-9932743.0999999996</v>
          </cell>
          <cell r="K103">
            <v>2.2000000000000002</v>
          </cell>
        </row>
        <row r="104">
          <cell r="J104">
            <v>-597244.21</v>
          </cell>
          <cell r="K104">
            <v>2.2000000000000002</v>
          </cell>
        </row>
        <row r="105">
          <cell r="J105">
            <v>-15285888.310000001</v>
          </cell>
          <cell r="K105">
            <v>2.2000000000000002</v>
          </cell>
        </row>
        <row r="106">
          <cell r="J106">
            <v>-60803679.840000004</v>
          </cell>
          <cell r="K106">
            <v>2.2999999999999998</v>
          </cell>
        </row>
        <row r="107">
          <cell r="J107">
            <v>-75964896.159999996</v>
          </cell>
          <cell r="K107">
            <v>2.2999999999999998</v>
          </cell>
        </row>
        <row r="108">
          <cell r="J108">
            <v>-218403.57</v>
          </cell>
          <cell r="K108">
            <v>2.6</v>
          </cell>
        </row>
        <row r="109">
          <cell r="J109">
            <v>-13943117.91</v>
          </cell>
          <cell r="K109">
            <v>2.6</v>
          </cell>
        </row>
        <row r="110">
          <cell r="J110">
            <v>-777811096.81000006</v>
          </cell>
          <cell r="K110">
            <v>2.6</v>
          </cell>
        </row>
        <row r="111">
          <cell r="J111">
            <v>-111901.35</v>
          </cell>
          <cell r="K111">
            <v>2.6</v>
          </cell>
        </row>
        <row r="112">
          <cell r="J112">
            <v>-6241800.6900000004</v>
          </cell>
          <cell r="K112">
            <v>2.6</v>
          </cell>
        </row>
        <row r="113">
          <cell r="J113">
            <v>-1005557.17</v>
          </cell>
          <cell r="K113">
            <v>2.6</v>
          </cell>
        </row>
        <row r="114">
          <cell r="J114">
            <v>-63334677.310000002</v>
          </cell>
          <cell r="K114">
            <v>2.6</v>
          </cell>
        </row>
        <row r="115">
          <cell r="J115">
            <v>-9395.67</v>
          </cell>
          <cell r="K115">
            <v>2.6</v>
          </cell>
        </row>
        <row r="116">
          <cell r="J116">
            <v>-591772.04</v>
          </cell>
          <cell r="K116">
            <v>2.6</v>
          </cell>
        </row>
        <row r="117">
          <cell r="J117">
            <v>-271382.53999999998</v>
          </cell>
          <cell r="K117">
            <v>2.6</v>
          </cell>
        </row>
        <row r="118">
          <cell r="J118">
            <v>-304089396.48000002</v>
          </cell>
          <cell r="K118">
            <v>2.5</v>
          </cell>
        </row>
        <row r="119">
          <cell r="J119">
            <v>-2587921627.2199998</v>
          </cell>
          <cell r="K119">
            <v>3.1</v>
          </cell>
        </row>
        <row r="120">
          <cell r="J120">
            <v>-2067269314.1999998</v>
          </cell>
          <cell r="K120">
            <v>3.2</v>
          </cell>
        </row>
        <row r="121">
          <cell r="J121">
            <v>0</v>
          </cell>
          <cell r="K121" t="str">
            <v>*</v>
          </cell>
        </row>
        <row r="122">
          <cell r="J122">
            <v>-4295426.8600000003</v>
          </cell>
          <cell r="K122">
            <v>4.4000000000000004</v>
          </cell>
        </row>
        <row r="123">
          <cell r="J123">
            <v>-587.44000000000005</v>
          </cell>
          <cell r="K123">
            <v>4.4000000000000004</v>
          </cell>
        </row>
        <row r="124">
          <cell r="J124">
            <v>-436230933.84000003</v>
          </cell>
          <cell r="K124">
            <v>4.0999999999999996</v>
          </cell>
        </row>
        <row r="125">
          <cell r="J125">
            <v>-44952668.880000003</v>
          </cell>
          <cell r="K125">
            <v>4.0999999999999996</v>
          </cell>
        </row>
        <row r="126">
          <cell r="J126">
            <v>-8097900</v>
          </cell>
          <cell r="K126">
            <v>4.2</v>
          </cell>
        </row>
        <row r="127">
          <cell r="J127">
            <v>-2941401.2</v>
          </cell>
          <cell r="K127">
            <v>4.2</v>
          </cell>
        </row>
        <row r="128">
          <cell r="J128">
            <v>-32492001.920000002</v>
          </cell>
          <cell r="K128">
            <v>4.2</v>
          </cell>
        </row>
        <row r="129">
          <cell r="J129">
            <v>-18693554.649999999</v>
          </cell>
          <cell r="K129">
            <v>4.2</v>
          </cell>
        </row>
        <row r="130">
          <cell r="J130">
            <v>-4625640</v>
          </cell>
          <cell r="K130">
            <v>4.2</v>
          </cell>
        </row>
        <row r="131">
          <cell r="J131">
            <v>-4463401.2699999996</v>
          </cell>
          <cell r="K131">
            <v>4.2</v>
          </cell>
        </row>
        <row r="132">
          <cell r="J132">
            <v>-7269624.3300000001</v>
          </cell>
          <cell r="K132">
            <v>4.4000000000000004</v>
          </cell>
        </row>
        <row r="133">
          <cell r="J133">
            <v>-743133.36</v>
          </cell>
          <cell r="K133">
            <v>4.2</v>
          </cell>
        </row>
        <row r="134">
          <cell r="J134">
            <v>-480000</v>
          </cell>
          <cell r="K134">
            <v>4.2</v>
          </cell>
        </row>
        <row r="135">
          <cell r="J135">
            <v>-30000</v>
          </cell>
          <cell r="K135">
            <v>4.2</v>
          </cell>
        </row>
        <row r="136">
          <cell r="J136">
            <v>-60000</v>
          </cell>
          <cell r="K136">
            <v>4.2</v>
          </cell>
        </row>
        <row r="137">
          <cell r="J137">
            <v>-206944.8</v>
          </cell>
          <cell r="K137">
            <v>4.2</v>
          </cell>
        </row>
        <row r="138">
          <cell r="J138">
            <v>-1984043.95</v>
          </cell>
          <cell r="K138">
            <v>4.4000000000000004</v>
          </cell>
        </row>
        <row r="139">
          <cell r="J139">
            <v>-1801110.05</v>
          </cell>
          <cell r="K139">
            <v>4.4000000000000004</v>
          </cell>
        </row>
        <row r="140">
          <cell r="J140">
            <v>-2866500</v>
          </cell>
          <cell r="K140">
            <v>4.4000000000000004</v>
          </cell>
        </row>
        <row r="141">
          <cell r="J141">
            <v>-551084834.90999997</v>
          </cell>
          <cell r="K141">
            <v>4.3</v>
          </cell>
        </row>
        <row r="142">
          <cell r="J142">
            <v>398039738.30999994</v>
          </cell>
          <cell r="K142">
            <v>5.0999999999999996</v>
          </cell>
        </row>
        <row r="143">
          <cell r="J143">
            <v>24110531</v>
          </cell>
          <cell r="K143">
            <v>5.0999999999999996</v>
          </cell>
        </row>
        <row r="144">
          <cell r="J144">
            <v>524000</v>
          </cell>
          <cell r="K144">
            <v>5.0999999999999996</v>
          </cell>
        </row>
        <row r="145">
          <cell r="J145">
            <v>15886583</v>
          </cell>
          <cell r="K145">
            <v>5.0999999999999996</v>
          </cell>
        </row>
        <row r="146">
          <cell r="J146">
            <v>5383300.9199999999</v>
          </cell>
          <cell r="K146">
            <v>5.0999999999999996</v>
          </cell>
        </row>
        <row r="147">
          <cell r="J147">
            <v>16548071</v>
          </cell>
          <cell r="K147">
            <v>5.0999999999999996</v>
          </cell>
        </row>
        <row r="148">
          <cell r="J148">
            <v>99010968.450000003</v>
          </cell>
          <cell r="K148">
            <v>5.0999999999999996</v>
          </cell>
        </row>
        <row r="149">
          <cell r="J149">
            <v>31341768.59</v>
          </cell>
          <cell r="K149">
            <v>5.0999999999999996</v>
          </cell>
        </row>
        <row r="150">
          <cell r="J150">
            <v>45655581.579999998</v>
          </cell>
          <cell r="K150">
            <v>5.0999999999999996</v>
          </cell>
        </row>
        <row r="151">
          <cell r="J151">
            <v>540500</v>
          </cell>
          <cell r="K151">
            <v>5.0999999999999996</v>
          </cell>
        </row>
        <row r="152">
          <cell r="J152">
            <v>143024.43</v>
          </cell>
          <cell r="K152">
            <v>5.0999999999999996</v>
          </cell>
        </row>
        <row r="153">
          <cell r="J153">
            <v>276285.09999999998</v>
          </cell>
          <cell r="K153">
            <v>5.0999999999999996</v>
          </cell>
        </row>
        <row r="154">
          <cell r="J154">
            <v>408052</v>
          </cell>
          <cell r="K154">
            <v>5.0999999999999996</v>
          </cell>
        </row>
        <row r="155">
          <cell r="J155">
            <v>60698068.490000002</v>
          </cell>
          <cell r="K155">
            <v>5.0999999999999996</v>
          </cell>
        </row>
        <row r="156">
          <cell r="J156">
            <v>6727067.8500000006</v>
          </cell>
          <cell r="K156">
            <v>5.0999999999999996</v>
          </cell>
        </row>
        <row r="157">
          <cell r="J157">
            <v>28524487.650000002</v>
          </cell>
          <cell r="K157">
            <v>5.0999999999999996</v>
          </cell>
        </row>
        <row r="158">
          <cell r="J158">
            <v>28779458.07</v>
          </cell>
          <cell r="K158">
            <v>5.0999999999999996</v>
          </cell>
        </row>
        <row r="159">
          <cell r="J159">
            <v>4271381.24</v>
          </cell>
          <cell r="K159">
            <v>5.0999999999999996</v>
          </cell>
        </row>
        <row r="160">
          <cell r="J160">
            <v>32533.48</v>
          </cell>
          <cell r="K160">
            <v>5.0999999999999996</v>
          </cell>
        </row>
        <row r="161">
          <cell r="J161">
            <v>32205.920000000002</v>
          </cell>
          <cell r="K161">
            <v>5.0999999999999996</v>
          </cell>
        </row>
        <row r="162">
          <cell r="J162">
            <v>3586.37</v>
          </cell>
          <cell r="K162">
            <v>5.0999999999999996</v>
          </cell>
        </row>
        <row r="163">
          <cell r="J163">
            <v>6258540.5900000008</v>
          </cell>
          <cell r="K163">
            <v>5.5</v>
          </cell>
        </row>
        <row r="164">
          <cell r="J164">
            <v>150</v>
          </cell>
          <cell r="K164">
            <v>5.5</v>
          </cell>
        </row>
        <row r="165">
          <cell r="J165">
            <v>13267996.85</v>
          </cell>
          <cell r="K165">
            <v>5.5</v>
          </cell>
        </row>
        <row r="166">
          <cell r="J166">
            <v>59757</v>
          </cell>
          <cell r="K166">
            <v>5.5</v>
          </cell>
        </row>
        <row r="167">
          <cell r="J167">
            <v>13500565.609999999</v>
          </cell>
          <cell r="K167">
            <v>5.5</v>
          </cell>
        </row>
        <row r="168">
          <cell r="J168">
            <v>857076.85</v>
          </cell>
          <cell r="K168">
            <v>5.5</v>
          </cell>
        </row>
        <row r="169">
          <cell r="J169">
            <v>97903</v>
          </cell>
          <cell r="K169">
            <v>5.5</v>
          </cell>
        </row>
        <row r="170">
          <cell r="J170">
            <v>2462807.6800000002</v>
          </cell>
          <cell r="K170">
            <v>5.5</v>
          </cell>
        </row>
        <row r="171">
          <cell r="J171">
            <v>1386655.74</v>
          </cell>
          <cell r="K171">
            <v>5.5</v>
          </cell>
        </row>
        <row r="172">
          <cell r="J172">
            <v>21646085.710000001</v>
          </cell>
          <cell r="K172">
            <v>5.5</v>
          </cell>
        </row>
        <row r="173">
          <cell r="J173">
            <v>1525707.44</v>
          </cell>
          <cell r="K173">
            <v>5.5</v>
          </cell>
        </row>
        <row r="174">
          <cell r="J174">
            <v>4975660</v>
          </cell>
          <cell r="K174">
            <v>5.5</v>
          </cell>
        </row>
        <row r="175">
          <cell r="J175">
            <v>400</v>
          </cell>
          <cell r="K175">
            <v>5.5</v>
          </cell>
        </row>
        <row r="176">
          <cell r="J176">
            <v>414304.07</v>
          </cell>
          <cell r="K176">
            <v>5.5</v>
          </cell>
        </row>
        <row r="177">
          <cell r="J177">
            <v>336522.28</v>
          </cell>
          <cell r="K177">
            <v>5.5</v>
          </cell>
        </row>
        <row r="178">
          <cell r="J178">
            <v>2720721.5</v>
          </cell>
          <cell r="K178">
            <v>5.5</v>
          </cell>
        </row>
        <row r="179">
          <cell r="J179">
            <v>3096240.24</v>
          </cell>
          <cell r="K179">
            <v>5.5</v>
          </cell>
        </row>
        <row r="180">
          <cell r="J180">
            <v>7080</v>
          </cell>
          <cell r="K180">
            <v>5.5</v>
          </cell>
        </row>
        <row r="181">
          <cell r="J181">
            <v>732644.16</v>
          </cell>
          <cell r="K181">
            <v>5.5</v>
          </cell>
        </row>
        <row r="182">
          <cell r="J182">
            <v>3068917.66</v>
          </cell>
          <cell r="K182">
            <v>5.5</v>
          </cell>
        </row>
        <row r="183">
          <cell r="J183">
            <v>2000</v>
          </cell>
          <cell r="K183">
            <v>5.5</v>
          </cell>
        </row>
        <row r="184">
          <cell r="J184">
            <v>173752.91</v>
          </cell>
          <cell r="K184">
            <v>5.5</v>
          </cell>
        </row>
        <row r="185">
          <cell r="J185">
            <v>7941902.7000000002</v>
          </cell>
          <cell r="K185">
            <v>5.5</v>
          </cell>
        </row>
        <row r="186">
          <cell r="J186">
            <v>611004</v>
          </cell>
          <cell r="K186">
            <v>5.5</v>
          </cell>
        </row>
        <row r="187">
          <cell r="J187">
            <v>99324.14</v>
          </cell>
          <cell r="K187">
            <v>5.5</v>
          </cell>
        </row>
        <row r="188">
          <cell r="J188">
            <v>1358058.43</v>
          </cell>
          <cell r="K188">
            <v>5.5</v>
          </cell>
        </row>
        <row r="189">
          <cell r="J189">
            <v>11800</v>
          </cell>
          <cell r="K189">
            <v>5.5</v>
          </cell>
        </row>
        <row r="190">
          <cell r="J190">
            <v>651483.56999999995</v>
          </cell>
          <cell r="K190">
            <v>5.5</v>
          </cell>
        </row>
        <row r="191">
          <cell r="J191">
            <v>3638193.74</v>
          </cell>
          <cell r="K191">
            <v>5.5</v>
          </cell>
        </row>
        <row r="192">
          <cell r="J192">
            <v>190013.04</v>
          </cell>
          <cell r="K192">
            <v>5.5</v>
          </cell>
        </row>
        <row r="193">
          <cell r="J193">
            <v>412636.45</v>
          </cell>
          <cell r="K193">
            <v>5.5</v>
          </cell>
        </row>
        <row r="194">
          <cell r="J194">
            <v>194300</v>
          </cell>
          <cell r="K194">
            <v>5.5</v>
          </cell>
        </row>
        <row r="195">
          <cell r="J195">
            <v>158525</v>
          </cell>
          <cell r="K195">
            <v>5.5</v>
          </cell>
        </row>
        <row r="196">
          <cell r="J196">
            <v>288253.92</v>
          </cell>
          <cell r="K196">
            <v>5.5</v>
          </cell>
        </row>
        <row r="197">
          <cell r="J197">
            <v>10159790</v>
          </cell>
          <cell r="K197">
            <v>5.5</v>
          </cell>
        </row>
        <row r="198">
          <cell r="J198">
            <v>1706605.67</v>
          </cell>
          <cell r="K198">
            <v>5.5</v>
          </cell>
        </row>
        <row r="199">
          <cell r="J199">
            <v>5150809.71</v>
          </cell>
          <cell r="K199">
            <v>5.5</v>
          </cell>
        </row>
        <row r="200">
          <cell r="J200">
            <v>873.2</v>
          </cell>
          <cell r="K200">
            <v>5.5</v>
          </cell>
        </row>
        <row r="201">
          <cell r="J201">
            <v>6000</v>
          </cell>
          <cell r="K201">
            <v>5.5</v>
          </cell>
        </row>
        <row r="202">
          <cell r="J202">
            <v>10013561.16</v>
          </cell>
          <cell r="K202">
            <v>5.5</v>
          </cell>
        </row>
        <row r="203">
          <cell r="J203">
            <v>402187.5</v>
          </cell>
          <cell r="K203">
            <v>5.5</v>
          </cell>
        </row>
        <row r="204">
          <cell r="J204">
            <v>1346353.53</v>
          </cell>
          <cell r="K204">
            <v>5.3</v>
          </cell>
        </row>
        <row r="205">
          <cell r="J205">
            <v>9800</v>
          </cell>
          <cell r="K205">
            <v>5.3</v>
          </cell>
        </row>
        <row r="206">
          <cell r="J206">
            <v>4400.9799999999996</v>
          </cell>
          <cell r="K206">
            <v>5.3</v>
          </cell>
        </row>
        <row r="207">
          <cell r="J207">
            <v>17523</v>
          </cell>
          <cell r="K207">
            <v>5.3</v>
          </cell>
        </row>
        <row r="208">
          <cell r="J208">
            <v>147240.4</v>
          </cell>
          <cell r="K208">
            <v>5.3</v>
          </cell>
        </row>
        <row r="209">
          <cell r="J209">
            <v>1534</v>
          </cell>
          <cell r="K209">
            <v>5.3</v>
          </cell>
        </row>
        <row r="210">
          <cell r="J210">
            <v>542829.19999999995</v>
          </cell>
          <cell r="K210">
            <v>5.3</v>
          </cell>
        </row>
        <row r="211">
          <cell r="J211">
            <v>787115.77</v>
          </cell>
          <cell r="K211">
            <v>5.3</v>
          </cell>
        </row>
        <row r="212">
          <cell r="J212">
            <v>157950</v>
          </cell>
          <cell r="K212">
            <v>5.3</v>
          </cell>
        </row>
        <row r="213">
          <cell r="J213">
            <v>26325</v>
          </cell>
          <cell r="K213">
            <v>5.3</v>
          </cell>
        </row>
        <row r="214">
          <cell r="J214">
            <v>49000</v>
          </cell>
          <cell r="K214">
            <v>5.3</v>
          </cell>
        </row>
        <row r="215">
          <cell r="J215">
            <v>124643.34</v>
          </cell>
          <cell r="K215">
            <v>5.3</v>
          </cell>
        </row>
        <row r="216">
          <cell r="J216">
            <v>12592667.310000001</v>
          </cell>
          <cell r="K216">
            <v>5.3</v>
          </cell>
        </row>
        <row r="217">
          <cell r="J217">
            <v>157384</v>
          </cell>
          <cell r="K217">
            <v>5.3</v>
          </cell>
        </row>
        <row r="218">
          <cell r="J218">
            <v>730</v>
          </cell>
          <cell r="K218">
            <v>5.3</v>
          </cell>
        </row>
        <row r="219">
          <cell r="J219">
            <v>104539.7</v>
          </cell>
          <cell r="K219">
            <v>5.3</v>
          </cell>
        </row>
        <row r="220">
          <cell r="J220">
            <v>52050.75</v>
          </cell>
          <cell r="K220">
            <v>5.5</v>
          </cell>
        </row>
        <row r="221">
          <cell r="J221">
            <v>751715.8</v>
          </cell>
          <cell r="K221">
            <v>5.3</v>
          </cell>
        </row>
        <row r="222">
          <cell r="J222">
            <v>82645.009999999995</v>
          </cell>
          <cell r="K222">
            <v>5.3</v>
          </cell>
        </row>
        <row r="223">
          <cell r="J223">
            <v>27951.84</v>
          </cell>
          <cell r="K223">
            <v>5.3</v>
          </cell>
        </row>
        <row r="224">
          <cell r="J224">
            <v>713159.66</v>
          </cell>
          <cell r="K224">
            <v>5.3</v>
          </cell>
        </row>
        <row r="225">
          <cell r="J225">
            <v>279.89999999999998</v>
          </cell>
          <cell r="K225">
            <v>5.3</v>
          </cell>
        </row>
        <row r="226">
          <cell r="J226">
            <v>223286.90000000002</v>
          </cell>
          <cell r="K226">
            <v>5.3</v>
          </cell>
        </row>
        <row r="227">
          <cell r="J227">
            <v>10620</v>
          </cell>
          <cell r="K227">
            <v>5.3</v>
          </cell>
        </row>
        <row r="228">
          <cell r="J228">
            <v>36</v>
          </cell>
          <cell r="K228">
            <v>5.3</v>
          </cell>
        </row>
        <row r="229">
          <cell r="J229">
            <v>2373.4</v>
          </cell>
          <cell r="K229">
            <v>5.3</v>
          </cell>
        </row>
        <row r="230">
          <cell r="J230">
            <v>13108.76</v>
          </cell>
          <cell r="K230">
            <v>5.3</v>
          </cell>
        </row>
        <row r="231">
          <cell r="J231">
            <v>387.63</v>
          </cell>
          <cell r="K231">
            <v>5.3</v>
          </cell>
        </row>
        <row r="232">
          <cell r="J232">
            <v>43352.770000000004</v>
          </cell>
          <cell r="K232">
            <v>5.3</v>
          </cell>
        </row>
        <row r="233">
          <cell r="J233">
            <v>13890.2</v>
          </cell>
          <cell r="K233">
            <v>5.3</v>
          </cell>
        </row>
        <row r="234">
          <cell r="J234">
            <v>179890.53</v>
          </cell>
          <cell r="K234">
            <v>5.3</v>
          </cell>
        </row>
        <row r="235">
          <cell r="J235">
            <v>-453093.45</v>
          </cell>
          <cell r="K235">
            <v>5.3</v>
          </cell>
        </row>
        <row r="236">
          <cell r="J236">
            <v>72968.100000000006</v>
          </cell>
          <cell r="K236">
            <v>5.3</v>
          </cell>
        </row>
        <row r="237">
          <cell r="J237">
            <v>45591.31</v>
          </cell>
          <cell r="K237">
            <v>5.3</v>
          </cell>
        </row>
        <row r="238">
          <cell r="J238">
            <v>9348.9699999999993</v>
          </cell>
          <cell r="K238">
            <v>5.3</v>
          </cell>
        </row>
        <row r="239">
          <cell r="J239">
            <v>1268.5</v>
          </cell>
          <cell r="K239">
            <v>5.3</v>
          </cell>
        </row>
        <row r="240">
          <cell r="J240">
            <v>204494</v>
          </cell>
          <cell r="K240">
            <v>5.3</v>
          </cell>
        </row>
        <row r="241">
          <cell r="J241">
            <v>1709985.34</v>
          </cell>
          <cell r="K241">
            <v>5.3</v>
          </cell>
        </row>
        <row r="242">
          <cell r="J242">
            <v>797002.46</v>
          </cell>
          <cell r="K242">
            <v>5.3</v>
          </cell>
        </row>
        <row r="243">
          <cell r="J243">
            <v>23674.400000000001</v>
          </cell>
          <cell r="K243">
            <v>5.3</v>
          </cell>
        </row>
        <row r="244">
          <cell r="J244">
            <v>596488.16</v>
          </cell>
          <cell r="K244">
            <v>5.3</v>
          </cell>
        </row>
        <row r="245">
          <cell r="J245">
            <v>592709.1</v>
          </cell>
          <cell r="K245">
            <v>5.3</v>
          </cell>
        </row>
        <row r="246">
          <cell r="J246">
            <v>30090</v>
          </cell>
          <cell r="K246">
            <v>5.3</v>
          </cell>
        </row>
        <row r="247">
          <cell r="J247">
            <v>9401308.4100000001</v>
          </cell>
          <cell r="K247">
            <v>5.3</v>
          </cell>
        </row>
        <row r="248">
          <cell r="J248">
            <v>33476.550000000003</v>
          </cell>
          <cell r="K248">
            <v>5.3</v>
          </cell>
        </row>
        <row r="249">
          <cell r="J249">
            <v>5337913.3499999996</v>
          </cell>
          <cell r="K249">
            <v>5.4</v>
          </cell>
        </row>
        <row r="250">
          <cell r="J250">
            <v>2909792.83</v>
          </cell>
          <cell r="K250">
            <v>5.4</v>
          </cell>
        </row>
        <row r="251">
          <cell r="J251">
            <v>8956350.2599999998</v>
          </cell>
          <cell r="K251">
            <v>5.4</v>
          </cell>
        </row>
        <row r="252">
          <cell r="J252">
            <v>4291508.46</v>
          </cell>
          <cell r="K252">
            <v>5.4</v>
          </cell>
        </row>
        <row r="253">
          <cell r="J253">
            <v>36000.980000000003</v>
          </cell>
          <cell r="K253">
            <v>5.4</v>
          </cell>
        </row>
        <row r="254">
          <cell r="J254">
            <v>382130.45</v>
          </cell>
          <cell r="K254">
            <v>5.4</v>
          </cell>
        </row>
        <row r="255">
          <cell r="J255">
            <v>1970028.22</v>
          </cell>
          <cell r="K255">
            <v>5.4</v>
          </cell>
        </row>
        <row r="256">
          <cell r="J256">
            <v>1886693.32</v>
          </cell>
          <cell r="K256">
            <v>5.5</v>
          </cell>
        </row>
        <row r="257">
          <cell r="J257">
            <v>4847566.75</v>
          </cell>
          <cell r="K257">
            <v>5.6</v>
          </cell>
        </row>
        <row r="258">
          <cell r="J258">
            <v>147406.95000000001</v>
          </cell>
          <cell r="K258">
            <v>5.6</v>
          </cell>
        </row>
        <row r="259">
          <cell r="J259">
            <v>430371.25</v>
          </cell>
          <cell r="K259">
            <v>5.2</v>
          </cell>
        </row>
        <row r="260">
          <cell r="J260">
            <v>10010056.199999999</v>
          </cell>
          <cell r="K260">
            <v>5.2</v>
          </cell>
        </row>
        <row r="261">
          <cell r="J261">
            <v>603115</v>
          </cell>
          <cell r="K261">
            <v>5.2</v>
          </cell>
        </row>
        <row r="262">
          <cell r="J262">
            <v>350000</v>
          </cell>
          <cell r="K262">
            <v>5.2</v>
          </cell>
        </row>
        <row r="263">
          <cell r="J263">
            <v>12029100</v>
          </cell>
          <cell r="K263">
            <v>5.2</v>
          </cell>
        </row>
        <row r="264">
          <cell r="J264">
            <v>14500000</v>
          </cell>
          <cell r="K264">
            <v>5.2</v>
          </cell>
        </row>
        <row r="265">
          <cell r="J265">
            <v>9440000</v>
          </cell>
          <cell r="K265">
            <v>5.2</v>
          </cell>
        </row>
        <row r="266">
          <cell r="J266">
            <v>-1854695.69</v>
          </cell>
          <cell r="K266" t="str">
            <v>*</v>
          </cell>
        </row>
        <row r="267">
          <cell r="J267">
            <v>-4243965.96</v>
          </cell>
          <cell r="K267" t="str">
            <v>*</v>
          </cell>
        </row>
        <row r="268">
          <cell r="J268">
            <v>1854695.69</v>
          </cell>
          <cell r="K268" t="str">
            <v>*</v>
          </cell>
        </row>
        <row r="269">
          <cell r="J269">
            <v>4243965.96</v>
          </cell>
          <cell r="K269" t="str">
            <v>*</v>
          </cell>
        </row>
      </sheetData>
      <sheetData sheetId="10">
        <row r="3">
          <cell r="J3">
            <v>50000</v>
          </cell>
          <cell r="K3">
            <v>1.1000000000000001</v>
          </cell>
        </row>
        <row r="4">
          <cell r="J4">
            <v>10000</v>
          </cell>
          <cell r="K4">
            <v>1.1000000000000001</v>
          </cell>
        </row>
        <row r="5">
          <cell r="J5">
            <v>5000</v>
          </cell>
          <cell r="K5">
            <v>1.1000000000000001</v>
          </cell>
        </row>
        <row r="6">
          <cell r="J6">
            <v>45000</v>
          </cell>
          <cell r="K6">
            <v>1.1000000000000001</v>
          </cell>
        </row>
        <row r="7">
          <cell r="J7">
            <v>50000</v>
          </cell>
          <cell r="K7">
            <v>1.1000000000000001</v>
          </cell>
        </row>
        <row r="8">
          <cell r="J8">
            <v>5000</v>
          </cell>
          <cell r="K8">
            <v>1.1000000000000001</v>
          </cell>
        </row>
        <row r="9">
          <cell r="J9">
            <v>30000</v>
          </cell>
          <cell r="K9">
            <v>1.1000000000000001</v>
          </cell>
        </row>
        <row r="10">
          <cell r="J10">
            <v>40000</v>
          </cell>
          <cell r="K10">
            <v>1.1000000000000001</v>
          </cell>
        </row>
        <row r="11">
          <cell r="J11">
            <v>50000</v>
          </cell>
          <cell r="K11">
            <v>1.1000000000000001</v>
          </cell>
        </row>
        <row r="12">
          <cell r="J12">
            <v>30000</v>
          </cell>
          <cell r="K12">
            <v>1.1000000000000001</v>
          </cell>
        </row>
        <row r="13">
          <cell r="J13">
            <v>10000</v>
          </cell>
          <cell r="K13">
            <v>1.1000000000000001</v>
          </cell>
        </row>
        <row r="14">
          <cell r="J14">
            <v>10000</v>
          </cell>
          <cell r="K14">
            <v>1.1000000000000001</v>
          </cell>
        </row>
        <row r="15">
          <cell r="J15">
            <v>50000</v>
          </cell>
          <cell r="K15">
            <v>1.1000000000000001</v>
          </cell>
        </row>
        <row r="16">
          <cell r="J16">
            <v>15000</v>
          </cell>
          <cell r="K16">
            <v>1.1000000000000001</v>
          </cell>
        </row>
        <row r="17">
          <cell r="J17">
            <v>20000</v>
          </cell>
          <cell r="K17">
            <v>1.1000000000000001</v>
          </cell>
        </row>
        <row r="18">
          <cell r="J18">
            <v>10000</v>
          </cell>
          <cell r="K18">
            <v>1.1000000000000001</v>
          </cell>
        </row>
        <row r="19">
          <cell r="J19">
            <v>25000</v>
          </cell>
          <cell r="K19">
            <v>1.1000000000000001</v>
          </cell>
        </row>
        <row r="20">
          <cell r="J20">
            <v>10000</v>
          </cell>
          <cell r="K20">
            <v>1.1000000000000001</v>
          </cell>
        </row>
        <row r="21">
          <cell r="J21">
            <v>10000</v>
          </cell>
          <cell r="K21">
            <v>1.1000000000000001</v>
          </cell>
        </row>
        <row r="22">
          <cell r="J22">
            <v>10000</v>
          </cell>
          <cell r="K22">
            <v>1.1000000000000001</v>
          </cell>
        </row>
        <row r="23">
          <cell r="J23">
            <v>15000</v>
          </cell>
          <cell r="K23">
            <v>1.1000000000000001</v>
          </cell>
        </row>
        <row r="24">
          <cell r="J24">
            <v>20000</v>
          </cell>
          <cell r="K24">
            <v>1.1000000000000001</v>
          </cell>
        </row>
        <row r="25">
          <cell r="J25">
            <v>5000</v>
          </cell>
          <cell r="K25">
            <v>1.1000000000000001</v>
          </cell>
        </row>
        <row r="26">
          <cell r="J26">
            <v>5000</v>
          </cell>
          <cell r="K26">
            <v>1.1000000000000001</v>
          </cell>
        </row>
        <row r="27">
          <cell r="J27">
            <v>50000</v>
          </cell>
          <cell r="K27">
            <v>1.1000000000000001</v>
          </cell>
        </row>
        <row r="28">
          <cell r="J28">
            <v>5000</v>
          </cell>
          <cell r="K28">
            <v>1.1000000000000001</v>
          </cell>
        </row>
        <row r="29">
          <cell r="J29">
            <v>10000</v>
          </cell>
          <cell r="K29">
            <v>1.1000000000000001</v>
          </cell>
        </row>
        <row r="30">
          <cell r="J30">
            <v>5000</v>
          </cell>
          <cell r="K30">
            <v>1.1000000000000001</v>
          </cell>
        </row>
        <row r="31">
          <cell r="J31">
            <v>50000</v>
          </cell>
          <cell r="K31">
            <v>1.1000000000000001</v>
          </cell>
        </row>
        <row r="32">
          <cell r="J32">
            <v>30000</v>
          </cell>
          <cell r="K32">
            <v>1.1000000000000001</v>
          </cell>
        </row>
        <row r="33">
          <cell r="J33">
            <v>10000</v>
          </cell>
          <cell r="K33">
            <v>1.1000000000000001</v>
          </cell>
        </row>
        <row r="34">
          <cell r="J34">
            <v>5000</v>
          </cell>
          <cell r="K34">
            <v>1.1000000000000001</v>
          </cell>
        </row>
        <row r="35">
          <cell r="J35">
            <v>60000</v>
          </cell>
          <cell r="K35">
            <v>1.1000000000000001</v>
          </cell>
        </row>
        <row r="36">
          <cell r="J36">
            <v>200000</v>
          </cell>
          <cell r="K36">
            <v>1.1000000000000001</v>
          </cell>
        </row>
        <row r="37">
          <cell r="J37">
            <v>60000</v>
          </cell>
          <cell r="K37">
            <v>1.1000000000000001</v>
          </cell>
        </row>
        <row r="38">
          <cell r="J38">
            <v>311454855.11000001</v>
          </cell>
          <cell r="K38">
            <v>1.1000000000000001</v>
          </cell>
        </row>
        <row r="39">
          <cell r="J39">
            <v>4428897.6900000004</v>
          </cell>
          <cell r="K39">
            <v>1.1000000000000001</v>
          </cell>
        </row>
        <row r="40">
          <cell r="J40">
            <v>8869034.7100000009</v>
          </cell>
          <cell r="K40">
            <v>1.1000000000000001</v>
          </cell>
        </row>
        <row r="41">
          <cell r="J41">
            <v>23298527.57</v>
          </cell>
          <cell r="K41">
            <v>1.1000000000000001</v>
          </cell>
        </row>
        <row r="42">
          <cell r="J42">
            <v>3540942.69</v>
          </cell>
          <cell r="K42">
            <v>1.1000000000000001</v>
          </cell>
        </row>
        <row r="43">
          <cell r="J43">
            <v>1040649925.5600001</v>
          </cell>
          <cell r="K43">
            <v>1.1000000000000001</v>
          </cell>
        </row>
        <row r="44">
          <cell r="J44">
            <v>0</v>
          </cell>
          <cell r="K44">
            <v>1.1000000000000001</v>
          </cell>
        </row>
        <row r="45">
          <cell r="J45">
            <v>1084296542.0599999</v>
          </cell>
          <cell r="K45">
            <v>1.1000000000000001</v>
          </cell>
        </row>
        <row r="46">
          <cell r="J46">
            <v>366269.18</v>
          </cell>
          <cell r="K46">
            <v>1.1000000000000001</v>
          </cell>
        </row>
        <row r="47">
          <cell r="J47">
            <v>24837738.650000002</v>
          </cell>
          <cell r="K47">
            <v>1.1000000000000001</v>
          </cell>
        </row>
        <row r="48">
          <cell r="J48">
            <v>6928929.5</v>
          </cell>
          <cell r="K48">
            <v>1.1000000000000001</v>
          </cell>
        </row>
        <row r="49">
          <cell r="J49">
            <v>395427077.63999999</v>
          </cell>
          <cell r="K49">
            <v>1.1000000000000001</v>
          </cell>
        </row>
        <row r="50">
          <cell r="J50">
            <v>218369</v>
          </cell>
          <cell r="K50">
            <v>1.1000000000000001</v>
          </cell>
        </row>
        <row r="51">
          <cell r="J51">
            <v>32758665.830000002</v>
          </cell>
          <cell r="K51">
            <v>1.7</v>
          </cell>
        </row>
        <row r="52">
          <cell r="J52">
            <v>1795162.1400000001</v>
          </cell>
          <cell r="K52">
            <v>1.7</v>
          </cell>
        </row>
        <row r="53">
          <cell r="J53">
            <v>109183.7</v>
          </cell>
          <cell r="K53">
            <v>1.7</v>
          </cell>
        </row>
        <row r="54">
          <cell r="J54">
            <v>101449603</v>
          </cell>
          <cell r="K54">
            <v>1.5</v>
          </cell>
        </row>
        <row r="55">
          <cell r="J55">
            <v>307000000</v>
          </cell>
          <cell r="K55">
            <v>1.5</v>
          </cell>
        </row>
        <row r="56">
          <cell r="J56">
            <v>-0.04</v>
          </cell>
          <cell r="K56">
            <v>1.7</v>
          </cell>
        </row>
        <row r="57">
          <cell r="J57">
            <v>956430.47</v>
          </cell>
          <cell r="K57">
            <v>1.2</v>
          </cell>
        </row>
        <row r="58">
          <cell r="J58">
            <v>402479356.42000002</v>
          </cell>
          <cell r="K58">
            <v>1.9</v>
          </cell>
        </row>
        <row r="59">
          <cell r="J59">
            <v>359828725.31</v>
          </cell>
          <cell r="K59">
            <v>1.9</v>
          </cell>
        </row>
        <row r="60">
          <cell r="J60">
            <v>584633733.13999999</v>
          </cell>
          <cell r="K60">
            <v>1.9</v>
          </cell>
        </row>
        <row r="61">
          <cell r="J61">
            <v>2136772.0299999998</v>
          </cell>
          <cell r="K61">
            <v>1.9</v>
          </cell>
        </row>
        <row r="62">
          <cell r="J62">
            <v>20819174.5</v>
          </cell>
          <cell r="K62">
            <v>1.9</v>
          </cell>
        </row>
        <row r="63">
          <cell r="J63">
            <v>146826667.66999999</v>
          </cell>
          <cell r="K63">
            <v>1.9</v>
          </cell>
        </row>
        <row r="64">
          <cell r="J64">
            <v>118207884.77</v>
          </cell>
          <cell r="K64">
            <v>1.9</v>
          </cell>
        </row>
        <row r="65">
          <cell r="J65">
            <v>117086396.56</v>
          </cell>
          <cell r="K65">
            <v>1.9</v>
          </cell>
        </row>
        <row r="66">
          <cell r="J66">
            <v>1149466261.79</v>
          </cell>
          <cell r="K66">
            <v>1.9</v>
          </cell>
        </row>
        <row r="67">
          <cell r="J67">
            <v>94450423.960000008</v>
          </cell>
          <cell r="K67">
            <v>1.9</v>
          </cell>
        </row>
        <row r="68">
          <cell r="J68">
            <v>125005449.61</v>
          </cell>
          <cell r="K68">
            <v>1.9</v>
          </cell>
        </row>
        <row r="69">
          <cell r="J69">
            <v>1940.45</v>
          </cell>
          <cell r="K69">
            <v>1.9</v>
          </cell>
        </row>
        <row r="70">
          <cell r="J70">
            <v>338265.88</v>
          </cell>
          <cell r="K70">
            <v>1.9</v>
          </cell>
        </row>
        <row r="71">
          <cell r="J71">
            <v>798154.23999999999</v>
          </cell>
          <cell r="K71">
            <v>1.9</v>
          </cell>
        </row>
        <row r="72">
          <cell r="J72">
            <v>429897.24</v>
          </cell>
          <cell r="K72">
            <v>1.9</v>
          </cell>
        </row>
        <row r="73">
          <cell r="J73">
            <v>15268395.060000001</v>
          </cell>
          <cell r="K73">
            <v>1.9</v>
          </cell>
        </row>
        <row r="74">
          <cell r="J74">
            <v>34222.19</v>
          </cell>
          <cell r="K74">
            <v>1.9</v>
          </cell>
        </row>
        <row r="75">
          <cell r="J75">
            <v>1160651.8999999999</v>
          </cell>
          <cell r="K75">
            <v>1.9</v>
          </cell>
        </row>
        <row r="76">
          <cell r="J76">
            <v>38134.519999999997</v>
          </cell>
          <cell r="K76">
            <v>1.9</v>
          </cell>
        </row>
        <row r="77">
          <cell r="J77">
            <v>220090.65</v>
          </cell>
          <cell r="K77">
            <v>1.9</v>
          </cell>
        </row>
        <row r="78">
          <cell r="J78">
            <v>40714121.140000001</v>
          </cell>
          <cell r="K78">
            <v>1.9</v>
          </cell>
        </row>
        <row r="79">
          <cell r="J79">
            <v>-0.02</v>
          </cell>
          <cell r="K79">
            <v>1.9</v>
          </cell>
        </row>
        <row r="80">
          <cell r="J80">
            <v>251075395.25999999</v>
          </cell>
          <cell r="K80">
            <v>1.9</v>
          </cell>
        </row>
        <row r="81">
          <cell r="J81">
            <v>6765295.5099999998</v>
          </cell>
          <cell r="K81">
            <v>1.9</v>
          </cell>
        </row>
        <row r="82">
          <cell r="J82">
            <v>0.01</v>
          </cell>
          <cell r="K82">
            <v>1.9</v>
          </cell>
        </row>
        <row r="83">
          <cell r="J83">
            <v>-232482464.08000001</v>
          </cell>
          <cell r="K83">
            <v>1.9</v>
          </cell>
        </row>
        <row r="84">
          <cell r="J84">
            <v>-196688098.09999999</v>
          </cell>
          <cell r="K84">
            <v>1.9</v>
          </cell>
        </row>
        <row r="85">
          <cell r="J85">
            <v>-501630013.37</v>
          </cell>
          <cell r="K85">
            <v>1.9</v>
          </cell>
        </row>
        <row r="86">
          <cell r="J86">
            <v>-1145326.95</v>
          </cell>
          <cell r="K86">
            <v>1.9</v>
          </cell>
        </row>
        <row r="87">
          <cell r="J87">
            <v>-10070284.51</v>
          </cell>
          <cell r="K87">
            <v>1.9</v>
          </cell>
        </row>
        <row r="88">
          <cell r="J88">
            <v>-49460279.130000003</v>
          </cell>
          <cell r="K88">
            <v>1.9</v>
          </cell>
        </row>
        <row r="89">
          <cell r="J89">
            <v>-210627345.59</v>
          </cell>
          <cell r="K89">
            <v>1.9</v>
          </cell>
        </row>
        <row r="90">
          <cell r="J90">
            <v>42448628.740000002</v>
          </cell>
          <cell r="K90">
            <v>1.1100000000000001</v>
          </cell>
        </row>
        <row r="91">
          <cell r="J91">
            <v>31952657.260000002</v>
          </cell>
          <cell r="K91">
            <v>1.1100000000000001</v>
          </cell>
        </row>
        <row r="92">
          <cell r="J92">
            <v>-413779.38</v>
          </cell>
          <cell r="K92">
            <v>2.4</v>
          </cell>
        </row>
        <row r="93">
          <cell r="J93">
            <v>-23315691</v>
          </cell>
          <cell r="K93">
            <v>2.1</v>
          </cell>
        </row>
        <row r="94">
          <cell r="J94">
            <v>-32290521.120000001</v>
          </cell>
          <cell r="K94">
            <v>2.6</v>
          </cell>
        </row>
        <row r="95">
          <cell r="J95">
            <v>-2263307.0499999998</v>
          </cell>
          <cell r="K95">
            <v>2.6</v>
          </cell>
        </row>
        <row r="96">
          <cell r="J96">
            <v>-109183.7</v>
          </cell>
          <cell r="K96">
            <v>2.6</v>
          </cell>
        </row>
        <row r="97">
          <cell r="J97">
            <v>-1237831.93</v>
          </cell>
          <cell r="K97">
            <v>2.2000000000000002</v>
          </cell>
        </row>
        <row r="98">
          <cell r="J98">
            <v>-1906542.03</v>
          </cell>
          <cell r="K98">
            <v>2.4</v>
          </cell>
        </row>
        <row r="99">
          <cell r="J99">
            <v>106985.67</v>
          </cell>
          <cell r="K99">
            <v>2.4</v>
          </cell>
        </row>
        <row r="100">
          <cell r="J100">
            <v>-109975</v>
          </cell>
          <cell r="K100">
            <v>2.4</v>
          </cell>
        </row>
        <row r="101">
          <cell r="J101">
            <v>-5945074.1200000001</v>
          </cell>
          <cell r="K101">
            <v>2.2000000000000002</v>
          </cell>
        </row>
        <row r="102">
          <cell r="J102">
            <v>0</v>
          </cell>
          <cell r="K102">
            <v>2.2000000000000002</v>
          </cell>
        </row>
        <row r="103">
          <cell r="J103">
            <v>-11831819.75</v>
          </cell>
          <cell r="K103">
            <v>2.2000000000000002</v>
          </cell>
        </row>
        <row r="104">
          <cell r="J104">
            <v>-38228544.259999998</v>
          </cell>
          <cell r="K104">
            <v>2.2999999999999998</v>
          </cell>
        </row>
        <row r="105">
          <cell r="J105">
            <v>-52911467.420000002</v>
          </cell>
          <cell r="K105">
            <v>2.2999999999999998</v>
          </cell>
        </row>
        <row r="106">
          <cell r="J106">
            <v>-218369</v>
          </cell>
          <cell r="K106">
            <v>2.6</v>
          </cell>
        </row>
        <row r="107">
          <cell r="J107">
            <v>-6825319.6299999999</v>
          </cell>
          <cell r="K107">
            <v>2.6</v>
          </cell>
        </row>
        <row r="108">
          <cell r="J108">
            <v>-389514166.19999999</v>
          </cell>
          <cell r="K108">
            <v>2.6</v>
          </cell>
        </row>
        <row r="109">
          <cell r="J109">
            <v>-103609.63</v>
          </cell>
          <cell r="K109">
            <v>2.6</v>
          </cell>
        </row>
        <row r="110">
          <cell r="J110">
            <v>-5912911.6699999999</v>
          </cell>
          <cell r="K110">
            <v>2.6</v>
          </cell>
        </row>
        <row r="111">
          <cell r="J111">
            <v>-356945</v>
          </cell>
          <cell r="K111">
            <v>2.6</v>
          </cell>
        </row>
        <row r="112">
          <cell r="J112">
            <v>-24205439.900000002</v>
          </cell>
          <cell r="K112">
            <v>2.6</v>
          </cell>
        </row>
        <row r="113">
          <cell r="J113">
            <v>-9324.18</v>
          </cell>
          <cell r="K113">
            <v>2.6</v>
          </cell>
        </row>
        <row r="114">
          <cell r="J114">
            <v>-632298.75</v>
          </cell>
          <cell r="K114">
            <v>2.6</v>
          </cell>
        </row>
        <row r="115">
          <cell r="J115">
            <v>-271382.53999999998</v>
          </cell>
          <cell r="K115">
            <v>2.6</v>
          </cell>
        </row>
        <row r="116">
          <cell r="J116">
            <v>-361326296.24000001</v>
          </cell>
          <cell r="K116">
            <v>2.5</v>
          </cell>
        </row>
        <row r="117">
          <cell r="J117">
            <v>-1768191656.8</v>
          </cell>
          <cell r="K117">
            <v>3.1</v>
          </cell>
        </row>
        <row r="118">
          <cell r="J118">
            <v>-916929377.45000005</v>
          </cell>
          <cell r="K118">
            <v>3.1</v>
          </cell>
        </row>
        <row r="119">
          <cell r="J119">
            <v>-415636.44</v>
          </cell>
          <cell r="K119">
            <v>3.1</v>
          </cell>
        </row>
        <row r="120">
          <cell r="J120">
            <v>97615043.469999999</v>
          </cell>
          <cell r="K120">
            <v>3.1</v>
          </cell>
        </row>
        <row r="121">
          <cell r="J121">
            <v>-664924947.02999997</v>
          </cell>
          <cell r="K121">
            <v>3.2</v>
          </cell>
        </row>
        <row r="122">
          <cell r="J122">
            <v>3314609</v>
          </cell>
          <cell r="K122">
            <v>3.2</v>
          </cell>
        </row>
        <row r="123">
          <cell r="J123">
            <v>80756.75</v>
          </cell>
          <cell r="K123">
            <v>3.2</v>
          </cell>
        </row>
        <row r="124">
          <cell r="J124">
            <v>972477827.63</v>
          </cell>
          <cell r="K124">
            <v>3.2</v>
          </cell>
        </row>
        <row r="125">
          <cell r="J125">
            <v>-3004365.22</v>
          </cell>
          <cell r="K125">
            <v>3.2</v>
          </cell>
        </row>
        <row r="126">
          <cell r="J126">
            <v>-2277029987.54</v>
          </cell>
          <cell r="K126">
            <v>3.2</v>
          </cell>
        </row>
        <row r="127">
          <cell r="J127">
            <v>-13437.82</v>
          </cell>
          <cell r="K127">
            <v>3.2</v>
          </cell>
        </row>
        <row r="128">
          <cell r="J128">
            <v>0</v>
          </cell>
          <cell r="K128" t="str">
            <v>*</v>
          </cell>
        </row>
        <row r="129">
          <cell r="J129">
            <v>0</v>
          </cell>
          <cell r="K129" t="str">
            <v>*</v>
          </cell>
        </row>
        <row r="130">
          <cell r="J130">
            <v>0</v>
          </cell>
          <cell r="K130" t="str">
            <v>*</v>
          </cell>
        </row>
        <row r="131">
          <cell r="J131">
            <v>0</v>
          </cell>
          <cell r="K131" t="str">
            <v>*</v>
          </cell>
        </row>
        <row r="132">
          <cell r="J132">
            <v>0</v>
          </cell>
          <cell r="K132">
            <v>4.2</v>
          </cell>
        </row>
        <row r="133">
          <cell r="J133">
            <v>-2301071.0299999998</v>
          </cell>
          <cell r="K133">
            <v>4.4000000000000004</v>
          </cell>
        </row>
        <row r="134">
          <cell r="J134">
            <v>-185.65</v>
          </cell>
          <cell r="K134">
            <v>4.4000000000000004</v>
          </cell>
        </row>
        <row r="135">
          <cell r="J135">
            <v>-413635825.53000003</v>
          </cell>
          <cell r="K135">
            <v>4.0999999999999996</v>
          </cell>
        </row>
        <row r="136">
          <cell r="J136">
            <v>-47426501.079999998</v>
          </cell>
          <cell r="K136">
            <v>4.0999999999999996</v>
          </cell>
        </row>
        <row r="137">
          <cell r="J137">
            <v>-7357900</v>
          </cell>
          <cell r="K137">
            <v>4.2</v>
          </cell>
        </row>
        <row r="138">
          <cell r="J138">
            <v>-2741401.2</v>
          </cell>
          <cell r="K138">
            <v>4.2</v>
          </cell>
        </row>
        <row r="139">
          <cell r="J139">
            <v>-33067742.670000002</v>
          </cell>
          <cell r="K139">
            <v>4.2</v>
          </cell>
        </row>
        <row r="140">
          <cell r="J140">
            <v>-17960355</v>
          </cell>
          <cell r="K140">
            <v>4.2</v>
          </cell>
        </row>
        <row r="141">
          <cell r="J141">
            <v>-264200</v>
          </cell>
          <cell r="K141">
            <v>4.2</v>
          </cell>
        </row>
        <row r="142">
          <cell r="J142">
            <v>-3560891</v>
          </cell>
          <cell r="K142">
            <v>4.2</v>
          </cell>
        </row>
        <row r="143">
          <cell r="J143">
            <v>-8661742.3300000001</v>
          </cell>
          <cell r="K143">
            <v>4.4000000000000004</v>
          </cell>
        </row>
        <row r="144">
          <cell r="J144">
            <v>-1390083.51</v>
          </cell>
          <cell r="K144">
            <v>4.2</v>
          </cell>
        </row>
        <row r="145">
          <cell r="J145">
            <v>-750000</v>
          </cell>
          <cell r="K145">
            <v>4.2</v>
          </cell>
        </row>
        <row r="146">
          <cell r="J146">
            <v>-30000</v>
          </cell>
          <cell r="K146">
            <v>4.2</v>
          </cell>
        </row>
        <row r="147">
          <cell r="J147">
            <v>-60000</v>
          </cell>
          <cell r="K147">
            <v>4.2</v>
          </cell>
        </row>
        <row r="148">
          <cell r="J148">
            <v>-153600</v>
          </cell>
          <cell r="K148">
            <v>4.2</v>
          </cell>
        </row>
        <row r="149">
          <cell r="J149">
            <v>-38580491.07</v>
          </cell>
          <cell r="K149">
            <v>4.4000000000000004</v>
          </cell>
        </row>
        <row r="150">
          <cell r="J150">
            <v>-540034392.51999998</v>
          </cell>
          <cell r="K150">
            <v>4.3</v>
          </cell>
        </row>
        <row r="151">
          <cell r="J151">
            <v>316767225</v>
          </cell>
          <cell r="K151">
            <v>5.0999999999999996</v>
          </cell>
        </row>
        <row r="152">
          <cell r="J152">
            <v>0</v>
          </cell>
          <cell r="K152">
            <v>5.0999999999999996</v>
          </cell>
        </row>
        <row r="153">
          <cell r="J153">
            <v>0</v>
          </cell>
          <cell r="K153">
            <v>5.0999999999999996</v>
          </cell>
        </row>
        <row r="154">
          <cell r="J154">
            <v>27518060.719999999</v>
          </cell>
          <cell r="K154">
            <v>5.0999999999999996</v>
          </cell>
        </row>
        <row r="155">
          <cell r="J155">
            <v>15766</v>
          </cell>
          <cell r="K155">
            <v>5.0999999999999996</v>
          </cell>
        </row>
        <row r="156">
          <cell r="J156">
            <v>6752727.7999999998</v>
          </cell>
          <cell r="K156">
            <v>5.0999999999999996</v>
          </cell>
        </row>
        <row r="157">
          <cell r="J157">
            <v>7722100</v>
          </cell>
          <cell r="K157">
            <v>5.0999999999999996</v>
          </cell>
        </row>
        <row r="158">
          <cell r="J158">
            <v>13978778.92</v>
          </cell>
          <cell r="K158">
            <v>5.0999999999999996</v>
          </cell>
        </row>
        <row r="159">
          <cell r="J159">
            <v>12124882.67</v>
          </cell>
          <cell r="K159">
            <v>5.0999999999999996</v>
          </cell>
        </row>
        <row r="160">
          <cell r="J160">
            <v>74166183.569999993</v>
          </cell>
          <cell r="K160">
            <v>5.0999999999999996</v>
          </cell>
        </row>
        <row r="161">
          <cell r="J161">
            <v>12185133.34</v>
          </cell>
          <cell r="K161">
            <v>5.0999999999999996</v>
          </cell>
        </row>
        <row r="162">
          <cell r="J162">
            <v>575000</v>
          </cell>
          <cell r="K162">
            <v>5.0999999999999996</v>
          </cell>
        </row>
        <row r="163">
          <cell r="J163">
            <v>1464898.84</v>
          </cell>
          <cell r="K163">
            <v>5.0999999999999996</v>
          </cell>
        </row>
        <row r="164">
          <cell r="J164">
            <v>369438.06</v>
          </cell>
          <cell r="K164">
            <v>5.0999999999999996</v>
          </cell>
        </row>
        <row r="165">
          <cell r="J165">
            <v>9534621.5899999999</v>
          </cell>
          <cell r="K165">
            <v>5.0999999999999996</v>
          </cell>
        </row>
        <row r="166">
          <cell r="J166">
            <v>189380714.09</v>
          </cell>
          <cell r="K166">
            <v>5.0999999999999996</v>
          </cell>
        </row>
        <row r="167">
          <cell r="J167">
            <v>21123065.920000002</v>
          </cell>
          <cell r="K167">
            <v>5.0999999999999996</v>
          </cell>
        </row>
        <row r="168">
          <cell r="J168">
            <v>12889657.560000001</v>
          </cell>
          <cell r="K168">
            <v>5.0999999999999996</v>
          </cell>
        </row>
        <row r="169">
          <cell r="J169">
            <v>11504843.290000001</v>
          </cell>
          <cell r="K169">
            <v>5.0999999999999996</v>
          </cell>
        </row>
        <row r="170">
          <cell r="J170">
            <v>13052841.720000001</v>
          </cell>
          <cell r="K170">
            <v>5.0999999999999996</v>
          </cell>
        </row>
        <row r="171">
          <cell r="J171">
            <v>10706267.189999999</v>
          </cell>
          <cell r="K171">
            <v>5.0999999999999996</v>
          </cell>
        </row>
        <row r="172">
          <cell r="J172">
            <v>13612670.060000001</v>
          </cell>
          <cell r="K172">
            <v>5.0999999999999996</v>
          </cell>
        </row>
        <row r="173">
          <cell r="J173">
            <v>1629240.8</v>
          </cell>
          <cell r="K173">
            <v>5.0999999999999996</v>
          </cell>
        </row>
        <row r="174">
          <cell r="J174">
            <v>1857210.78</v>
          </cell>
          <cell r="K174">
            <v>5.0999999999999996</v>
          </cell>
        </row>
        <row r="175">
          <cell r="J175">
            <v>6988.99</v>
          </cell>
          <cell r="K175">
            <v>5.5</v>
          </cell>
        </row>
        <row r="176">
          <cell r="J176">
            <v>4622462.7300000004</v>
          </cell>
          <cell r="K176">
            <v>5.5</v>
          </cell>
        </row>
        <row r="177">
          <cell r="J177">
            <v>12051.44</v>
          </cell>
          <cell r="K177">
            <v>5.5</v>
          </cell>
        </row>
        <row r="178">
          <cell r="J178">
            <v>26801881.300000001</v>
          </cell>
          <cell r="K178">
            <v>5.5</v>
          </cell>
        </row>
        <row r="179">
          <cell r="J179">
            <v>146735</v>
          </cell>
          <cell r="K179">
            <v>5.5</v>
          </cell>
        </row>
        <row r="180">
          <cell r="J180">
            <v>12884565.540000001</v>
          </cell>
          <cell r="K180">
            <v>5.5</v>
          </cell>
        </row>
        <row r="181">
          <cell r="J181">
            <v>120938</v>
          </cell>
          <cell r="K181">
            <v>5.5</v>
          </cell>
        </row>
        <row r="182">
          <cell r="J182">
            <v>2580681.54</v>
          </cell>
          <cell r="K182">
            <v>5.5</v>
          </cell>
        </row>
        <row r="183">
          <cell r="J183">
            <v>634713.05000000005</v>
          </cell>
          <cell r="K183">
            <v>5.5</v>
          </cell>
        </row>
        <row r="184">
          <cell r="J184">
            <v>48200</v>
          </cell>
          <cell r="K184">
            <v>5.5</v>
          </cell>
        </row>
        <row r="185">
          <cell r="J185">
            <v>26148500.670000002</v>
          </cell>
          <cell r="K185">
            <v>5.5</v>
          </cell>
        </row>
        <row r="186">
          <cell r="J186">
            <v>98535.680000000008</v>
          </cell>
          <cell r="K186">
            <v>5.5</v>
          </cell>
        </row>
        <row r="187">
          <cell r="J187">
            <v>42350</v>
          </cell>
          <cell r="K187">
            <v>5.5</v>
          </cell>
        </row>
        <row r="188">
          <cell r="J188">
            <v>40596</v>
          </cell>
          <cell r="K188">
            <v>5.5</v>
          </cell>
        </row>
        <row r="189">
          <cell r="J189">
            <v>333151</v>
          </cell>
          <cell r="K189">
            <v>5.5</v>
          </cell>
        </row>
        <row r="190">
          <cell r="J190">
            <v>1725498.75</v>
          </cell>
          <cell r="K190">
            <v>5.5</v>
          </cell>
        </row>
        <row r="191">
          <cell r="J191">
            <v>5723466.6600000001</v>
          </cell>
          <cell r="K191">
            <v>5.5</v>
          </cell>
        </row>
        <row r="192">
          <cell r="J192">
            <v>371.7</v>
          </cell>
          <cell r="K192">
            <v>5.5</v>
          </cell>
        </row>
        <row r="193">
          <cell r="J193">
            <v>7720435.0800000001</v>
          </cell>
          <cell r="K193">
            <v>5.5</v>
          </cell>
        </row>
        <row r="194">
          <cell r="J194">
            <v>2120415.08</v>
          </cell>
          <cell r="K194">
            <v>5.5</v>
          </cell>
        </row>
        <row r="195">
          <cell r="J195">
            <v>282145.68</v>
          </cell>
          <cell r="K195">
            <v>5.5</v>
          </cell>
        </row>
        <row r="196">
          <cell r="J196">
            <v>670918.41</v>
          </cell>
          <cell r="K196">
            <v>5.5</v>
          </cell>
        </row>
        <row r="197">
          <cell r="J197">
            <v>1021287.4</v>
          </cell>
          <cell r="K197">
            <v>5.5</v>
          </cell>
        </row>
        <row r="198">
          <cell r="J198">
            <v>110613.2</v>
          </cell>
          <cell r="K198">
            <v>5.5</v>
          </cell>
        </row>
        <row r="199">
          <cell r="J199">
            <v>185743.71</v>
          </cell>
          <cell r="K199">
            <v>5.5</v>
          </cell>
        </row>
        <row r="200">
          <cell r="J200">
            <v>531486.06000000006</v>
          </cell>
          <cell r="K200">
            <v>5.5</v>
          </cell>
        </row>
        <row r="201">
          <cell r="J201">
            <v>0</v>
          </cell>
          <cell r="K201">
            <v>5.5</v>
          </cell>
        </row>
        <row r="202">
          <cell r="J202">
            <v>2107889.34</v>
          </cell>
          <cell r="K202">
            <v>5.5</v>
          </cell>
        </row>
        <row r="203">
          <cell r="J203">
            <v>2477200.64</v>
          </cell>
          <cell r="K203">
            <v>5.5</v>
          </cell>
        </row>
        <row r="204">
          <cell r="J204">
            <v>167943.5</v>
          </cell>
          <cell r="K204">
            <v>5.5</v>
          </cell>
        </row>
        <row r="205">
          <cell r="J205">
            <v>228519.11000000002</v>
          </cell>
          <cell r="K205">
            <v>5.5</v>
          </cell>
        </row>
        <row r="206">
          <cell r="J206">
            <v>487674.34</v>
          </cell>
          <cell r="K206">
            <v>5.5</v>
          </cell>
        </row>
        <row r="207">
          <cell r="J207">
            <v>262445.84999999998</v>
          </cell>
          <cell r="K207">
            <v>5.5</v>
          </cell>
        </row>
        <row r="208">
          <cell r="J208">
            <v>48841.38</v>
          </cell>
          <cell r="K208">
            <v>5.5</v>
          </cell>
        </row>
        <row r="209">
          <cell r="J209">
            <v>690914.8</v>
          </cell>
          <cell r="K209">
            <v>5.5</v>
          </cell>
        </row>
        <row r="210">
          <cell r="J210">
            <v>2045530</v>
          </cell>
          <cell r="K210">
            <v>5.5</v>
          </cell>
        </row>
        <row r="211">
          <cell r="J211">
            <v>2184000</v>
          </cell>
          <cell r="K211">
            <v>5.5</v>
          </cell>
        </row>
        <row r="212">
          <cell r="J212">
            <v>3756571.25</v>
          </cell>
          <cell r="K212">
            <v>5.5</v>
          </cell>
        </row>
        <row r="213">
          <cell r="J213">
            <v>0</v>
          </cell>
          <cell r="K213">
            <v>5.5</v>
          </cell>
        </row>
        <row r="214">
          <cell r="J214">
            <v>1294041.8999999999</v>
          </cell>
          <cell r="K214">
            <v>5.5</v>
          </cell>
        </row>
        <row r="215">
          <cell r="J215">
            <v>6608</v>
          </cell>
          <cell r="K215">
            <v>5.5</v>
          </cell>
        </row>
        <row r="216">
          <cell r="J216">
            <v>180500</v>
          </cell>
          <cell r="K216">
            <v>5.5</v>
          </cell>
        </row>
        <row r="217">
          <cell r="J217">
            <v>10619207.33</v>
          </cell>
          <cell r="K217">
            <v>5.5</v>
          </cell>
        </row>
        <row r="218">
          <cell r="J218">
            <v>0</v>
          </cell>
          <cell r="K218">
            <v>5.5</v>
          </cell>
        </row>
        <row r="219">
          <cell r="J219">
            <v>1085635.18</v>
          </cell>
          <cell r="K219">
            <v>5.3</v>
          </cell>
        </row>
        <row r="220">
          <cell r="J220">
            <v>75000</v>
          </cell>
          <cell r="K220">
            <v>5.3</v>
          </cell>
        </row>
        <row r="221">
          <cell r="J221">
            <v>155835</v>
          </cell>
          <cell r="K221">
            <v>5.3</v>
          </cell>
        </row>
        <row r="222">
          <cell r="J222">
            <v>22054.2</v>
          </cell>
          <cell r="K222">
            <v>5.3</v>
          </cell>
        </row>
        <row r="223">
          <cell r="J223">
            <v>19057</v>
          </cell>
          <cell r="K223">
            <v>5.3</v>
          </cell>
        </row>
        <row r="224">
          <cell r="J224">
            <v>0</v>
          </cell>
          <cell r="K224">
            <v>5.3</v>
          </cell>
        </row>
        <row r="225">
          <cell r="J225">
            <v>460471.85000000003</v>
          </cell>
          <cell r="K225">
            <v>5.3</v>
          </cell>
        </row>
        <row r="226">
          <cell r="J226">
            <v>28242</v>
          </cell>
          <cell r="K226">
            <v>5.3</v>
          </cell>
        </row>
        <row r="227">
          <cell r="J227">
            <v>799804</v>
          </cell>
          <cell r="K227">
            <v>5.3</v>
          </cell>
        </row>
        <row r="228">
          <cell r="J228">
            <v>240744.01</v>
          </cell>
          <cell r="K228">
            <v>5.3</v>
          </cell>
        </row>
        <row r="229">
          <cell r="J229">
            <v>0</v>
          </cell>
          <cell r="K229">
            <v>5.3</v>
          </cell>
        </row>
        <row r="230">
          <cell r="J230">
            <v>30000</v>
          </cell>
          <cell r="K230">
            <v>5.3</v>
          </cell>
        </row>
        <row r="231">
          <cell r="J231">
            <v>75060.06</v>
          </cell>
          <cell r="K231">
            <v>5.3</v>
          </cell>
        </row>
        <row r="232">
          <cell r="J232">
            <v>7056750.5600000005</v>
          </cell>
          <cell r="K232">
            <v>5.3</v>
          </cell>
        </row>
        <row r="233">
          <cell r="J233">
            <v>77600</v>
          </cell>
          <cell r="K233">
            <v>5.3</v>
          </cell>
        </row>
        <row r="234">
          <cell r="J234">
            <v>2800</v>
          </cell>
          <cell r="K234">
            <v>5.3</v>
          </cell>
        </row>
        <row r="235">
          <cell r="J235">
            <v>15404.9</v>
          </cell>
          <cell r="K235">
            <v>5.3</v>
          </cell>
        </row>
        <row r="236">
          <cell r="J236">
            <v>3315</v>
          </cell>
          <cell r="K236">
            <v>5.3</v>
          </cell>
        </row>
        <row r="237">
          <cell r="J237">
            <v>32400</v>
          </cell>
          <cell r="K237">
            <v>5.3</v>
          </cell>
        </row>
        <row r="238">
          <cell r="J238">
            <v>221945</v>
          </cell>
          <cell r="K238">
            <v>5.3</v>
          </cell>
        </row>
        <row r="239">
          <cell r="J239">
            <v>147525</v>
          </cell>
          <cell r="K239">
            <v>5.3</v>
          </cell>
        </row>
        <row r="240">
          <cell r="J240">
            <v>46500</v>
          </cell>
          <cell r="K240">
            <v>5.5</v>
          </cell>
        </row>
        <row r="241">
          <cell r="J241">
            <v>459917.72000000003</v>
          </cell>
          <cell r="K241">
            <v>5.3</v>
          </cell>
        </row>
        <row r="242">
          <cell r="J242">
            <v>0</v>
          </cell>
          <cell r="K242">
            <v>5.3</v>
          </cell>
        </row>
        <row r="243">
          <cell r="J243">
            <v>0</v>
          </cell>
          <cell r="K243">
            <v>5.3</v>
          </cell>
        </row>
        <row r="244">
          <cell r="J244">
            <v>0</v>
          </cell>
          <cell r="K244">
            <v>5.3</v>
          </cell>
        </row>
        <row r="245">
          <cell r="J245">
            <v>323354.52</v>
          </cell>
          <cell r="K245">
            <v>5.3</v>
          </cell>
        </row>
        <row r="246">
          <cell r="J246">
            <v>528</v>
          </cell>
          <cell r="K246">
            <v>5.3</v>
          </cell>
        </row>
        <row r="247">
          <cell r="J247">
            <v>438978.68</v>
          </cell>
          <cell r="K247">
            <v>5.3</v>
          </cell>
        </row>
        <row r="248">
          <cell r="J248">
            <v>6363058.9500000002</v>
          </cell>
          <cell r="K248">
            <v>5.3</v>
          </cell>
        </row>
        <row r="249">
          <cell r="J249">
            <v>132130.5</v>
          </cell>
          <cell r="K249">
            <v>5.3</v>
          </cell>
        </row>
        <row r="250">
          <cell r="J250">
            <v>41238.639999999999</v>
          </cell>
          <cell r="K250">
            <v>5.3</v>
          </cell>
        </row>
        <row r="251">
          <cell r="J251">
            <v>57454.200000000004</v>
          </cell>
          <cell r="K251">
            <v>5.3</v>
          </cell>
        </row>
        <row r="252">
          <cell r="J252">
            <v>64192</v>
          </cell>
          <cell r="K252">
            <v>5.3</v>
          </cell>
        </row>
        <row r="253">
          <cell r="J253">
            <v>3569.5</v>
          </cell>
          <cell r="K253">
            <v>5.3</v>
          </cell>
        </row>
        <row r="254">
          <cell r="J254">
            <v>5841</v>
          </cell>
          <cell r="K254">
            <v>5.3</v>
          </cell>
        </row>
        <row r="255">
          <cell r="J255">
            <v>7009.2</v>
          </cell>
          <cell r="K255">
            <v>5.3</v>
          </cell>
        </row>
        <row r="256">
          <cell r="J256">
            <v>86469.58</v>
          </cell>
          <cell r="K256">
            <v>5.3</v>
          </cell>
        </row>
        <row r="257">
          <cell r="J257">
            <v>6228649.5499999998</v>
          </cell>
          <cell r="K257">
            <v>5.3</v>
          </cell>
        </row>
        <row r="258">
          <cell r="J258">
            <v>1178010.6000000001</v>
          </cell>
          <cell r="K258">
            <v>5.3</v>
          </cell>
        </row>
        <row r="259">
          <cell r="J259">
            <v>118540.40000000001</v>
          </cell>
          <cell r="K259">
            <v>5.3</v>
          </cell>
        </row>
        <row r="260">
          <cell r="J260">
            <v>4390</v>
          </cell>
          <cell r="K260">
            <v>5.3</v>
          </cell>
        </row>
        <row r="261">
          <cell r="J261">
            <v>179346.6</v>
          </cell>
          <cell r="K261">
            <v>5.3</v>
          </cell>
        </row>
        <row r="262">
          <cell r="J262">
            <v>3564915.5700000003</v>
          </cell>
          <cell r="K262">
            <v>5.3</v>
          </cell>
        </row>
        <row r="263">
          <cell r="J263">
            <v>1272654.27</v>
          </cell>
          <cell r="K263">
            <v>5.3</v>
          </cell>
        </row>
        <row r="264">
          <cell r="J264">
            <v>0</v>
          </cell>
          <cell r="K264">
            <v>5.3</v>
          </cell>
        </row>
        <row r="265">
          <cell r="J265">
            <v>62142.91</v>
          </cell>
          <cell r="K265">
            <v>5.3</v>
          </cell>
        </row>
        <row r="266">
          <cell r="J266">
            <v>567336.35</v>
          </cell>
          <cell r="K266">
            <v>5.3</v>
          </cell>
        </row>
        <row r="267">
          <cell r="J267">
            <v>541777.63</v>
          </cell>
          <cell r="K267">
            <v>5.3</v>
          </cell>
        </row>
        <row r="268">
          <cell r="J268">
            <v>27240.3</v>
          </cell>
          <cell r="K268">
            <v>5.3</v>
          </cell>
        </row>
        <row r="269">
          <cell r="J269">
            <v>5882260.4100000001</v>
          </cell>
          <cell r="K269">
            <v>5.3</v>
          </cell>
        </row>
        <row r="270">
          <cell r="J270">
            <v>500000</v>
          </cell>
          <cell r="K270">
            <v>5.3</v>
          </cell>
        </row>
        <row r="271">
          <cell r="J271">
            <v>180099.23</v>
          </cell>
          <cell r="K271">
            <v>5.3</v>
          </cell>
        </row>
        <row r="272">
          <cell r="J272">
            <v>5156075.8499999996</v>
          </cell>
          <cell r="K272">
            <v>5.4</v>
          </cell>
        </row>
        <row r="273">
          <cell r="J273">
            <v>2997807</v>
          </cell>
          <cell r="K273">
            <v>5.4</v>
          </cell>
        </row>
        <row r="274">
          <cell r="J274">
            <v>8787082.4800000004</v>
          </cell>
          <cell r="K274">
            <v>5.4</v>
          </cell>
        </row>
        <row r="275">
          <cell r="J275">
            <v>4290521.12</v>
          </cell>
          <cell r="K275">
            <v>5.4</v>
          </cell>
        </row>
        <row r="276">
          <cell r="J276">
            <v>36646.04</v>
          </cell>
          <cell r="K276">
            <v>5.4</v>
          </cell>
        </row>
        <row r="277">
          <cell r="J277">
            <v>355235.56</v>
          </cell>
          <cell r="K277">
            <v>5.4</v>
          </cell>
        </row>
        <row r="278">
          <cell r="J278">
            <v>1970028.22</v>
          </cell>
          <cell r="K278">
            <v>5.4</v>
          </cell>
        </row>
        <row r="279">
          <cell r="J279">
            <v>5797616.2000000002</v>
          </cell>
          <cell r="K279">
            <v>5.6</v>
          </cell>
        </row>
        <row r="280">
          <cell r="J280">
            <v>350</v>
          </cell>
          <cell r="K280">
            <v>5.6</v>
          </cell>
        </row>
        <row r="281">
          <cell r="J281">
            <v>113205.58</v>
          </cell>
          <cell r="K281">
            <v>5.6</v>
          </cell>
        </row>
        <row r="282">
          <cell r="J282">
            <v>101700</v>
          </cell>
          <cell r="K282">
            <v>5.2</v>
          </cell>
        </row>
        <row r="283">
          <cell r="J283">
            <v>1496801.23</v>
          </cell>
          <cell r="K283">
            <v>5.2</v>
          </cell>
        </row>
        <row r="284">
          <cell r="J284">
            <v>1718830.12</v>
          </cell>
          <cell r="K284">
            <v>5.2</v>
          </cell>
        </row>
        <row r="285">
          <cell r="J285">
            <v>10685240</v>
          </cell>
          <cell r="K285">
            <v>5.2</v>
          </cell>
        </row>
        <row r="286">
          <cell r="J286">
            <v>12477187.5</v>
          </cell>
          <cell r="K286">
            <v>5.2</v>
          </cell>
        </row>
        <row r="287">
          <cell r="J287">
            <v>370804.35000000003</v>
          </cell>
          <cell r="K287">
            <v>5.2</v>
          </cell>
        </row>
        <row r="288">
          <cell r="J288">
            <v>0</v>
          </cell>
          <cell r="K288">
            <v>5.2</v>
          </cell>
        </row>
        <row r="289">
          <cell r="J289">
            <v>-6587478.1400000006</v>
          </cell>
          <cell r="K289" t="str">
            <v>*</v>
          </cell>
        </row>
        <row r="290">
          <cell r="J290">
            <v>-8854945.1600000001</v>
          </cell>
          <cell r="K290" t="str">
            <v>*</v>
          </cell>
        </row>
        <row r="291">
          <cell r="J291">
            <v>-4880259.17</v>
          </cell>
          <cell r="K291" t="str">
            <v>*</v>
          </cell>
        </row>
        <row r="292">
          <cell r="J292">
            <v>6587478.1400000006</v>
          </cell>
          <cell r="K292" t="str">
            <v>*</v>
          </cell>
        </row>
        <row r="293">
          <cell r="J293">
            <v>8854945.1600000001</v>
          </cell>
          <cell r="K293" t="str">
            <v>*</v>
          </cell>
        </row>
        <row r="294">
          <cell r="J294">
            <v>4880259.17</v>
          </cell>
          <cell r="K294" t="str">
            <v>*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FCAEB-778C-40FE-8C07-A51F0BAA4219}">
  <sheetPr>
    <tabColor theme="9" tint="-0.499984740745262"/>
  </sheetPr>
  <dimension ref="B1:P64"/>
  <sheetViews>
    <sheetView showGridLines="0" tabSelected="1" zoomScale="120" zoomScaleNormal="120" workbookViewId="0">
      <selection activeCell="N40" sqref="N40"/>
    </sheetView>
  </sheetViews>
  <sheetFormatPr defaultColWidth="11.42578125" defaultRowHeight="15" x14ac:dyDescent="0.25"/>
  <cols>
    <col min="1" max="1" width="11.42578125" style="1"/>
    <col min="2" max="2" width="5" style="1" customWidth="1"/>
    <col min="3" max="3" width="2.85546875" style="4" customWidth="1"/>
    <col min="4" max="4" width="40.85546875" style="4" customWidth="1"/>
    <col min="5" max="5" width="7" style="5" hidden="1" customWidth="1"/>
    <col min="6" max="6" width="15.5703125" style="4" customWidth="1"/>
    <col min="7" max="7" width="1.7109375" style="4" customWidth="1"/>
    <col min="8" max="8" width="15.5703125" style="4" customWidth="1"/>
    <col min="9" max="9" width="12.85546875" style="2" hidden="1" customWidth="1"/>
    <col min="10" max="10" width="11.140625" style="2" hidden="1" customWidth="1"/>
    <col min="11" max="11" width="12.85546875" style="2" hidden="1" customWidth="1"/>
    <col min="12" max="12" width="9.5703125" style="1" hidden="1" customWidth="1"/>
    <col min="13" max="13" width="15" style="1" customWidth="1"/>
    <col min="14" max="15" width="11.42578125" style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2:13" x14ac:dyDescent="0.25">
      <c r="C1" s="30" t="s">
        <v>0</v>
      </c>
      <c r="D1" s="30"/>
      <c r="E1" s="30"/>
      <c r="F1" s="30"/>
      <c r="G1" s="30"/>
      <c r="H1" s="30"/>
      <c r="J1" s="3"/>
      <c r="K1" s="3"/>
    </row>
    <row r="2" spans="2:13" x14ac:dyDescent="0.25">
      <c r="C2" s="30" t="s">
        <v>41</v>
      </c>
      <c r="D2" s="30"/>
      <c r="E2" s="30"/>
      <c r="F2" s="30"/>
      <c r="G2" s="30"/>
      <c r="H2" s="30"/>
      <c r="J2" s="3"/>
      <c r="K2" s="3"/>
    </row>
    <row r="3" spans="2:13" x14ac:dyDescent="0.25">
      <c r="C3" s="30" t="s">
        <v>1</v>
      </c>
      <c r="D3" s="30"/>
      <c r="E3" s="30"/>
      <c r="F3" s="30"/>
      <c r="G3" s="30"/>
      <c r="H3" s="30"/>
      <c r="J3" s="3"/>
      <c r="K3" s="3"/>
    </row>
    <row r="4" spans="2:13" x14ac:dyDescent="0.25">
      <c r="J4" s="3"/>
      <c r="K4" s="3"/>
    </row>
    <row r="5" spans="2:13" x14ac:dyDescent="0.25">
      <c r="C5" s="6" t="s">
        <v>2</v>
      </c>
      <c r="D5" s="7"/>
      <c r="E5" s="8" t="s">
        <v>3</v>
      </c>
      <c r="F5" s="8">
        <v>2022</v>
      </c>
      <c r="G5" s="9"/>
      <c r="H5" s="8">
        <v>2021</v>
      </c>
      <c r="I5" s="8" t="s">
        <v>4</v>
      </c>
      <c r="J5" s="8" t="s">
        <v>5</v>
      </c>
      <c r="K5" s="8" t="s">
        <v>6</v>
      </c>
      <c r="L5" s="8" t="s">
        <v>5</v>
      </c>
    </row>
    <row r="6" spans="2:13" x14ac:dyDescent="0.25">
      <c r="C6" s="6" t="s">
        <v>7</v>
      </c>
      <c r="D6" s="7"/>
      <c r="F6" s="10"/>
      <c r="G6" s="10"/>
      <c r="H6" s="10"/>
      <c r="J6" s="3"/>
      <c r="K6" s="3"/>
    </row>
    <row r="7" spans="2:13" x14ac:dyDescent="0.25">
      <c r="B7" s="1">
        <v>1.1000000000000001</v>
      </c>
      <c r="D7" s="4" t="s">
        <v>8</v>
      </c>
      <c r="E7" s="5">
        <v>7</v>
      </c>
      <c r="F7" s="3">
        <v>3647176305.0400004</v>
      </c>
      <c r="G7" s="11"/>
      <c r="H7" s="3">
        <v>2905332110.3599997</v>
      </c>
      <c r="I7" s="3">
        <f>[55]Notas!$O$287</f>
        <v>3637409614.5532441</v>
      </c>
      <c r="J7" s="3">
        <f>F7-I7</f>
        <v>9766690.4867563248</v>
      </c>
      <c r="K7" s="3">
        <f>[55]Notas!$Q$287</f>
        <v>2902336267.6171331</v>
      </c>
      <c r="L7" s="3">
        <f>H7-K7</f>
        <v>2995842.7428665161</v>
      </c>
    </row>
    <row r="8" spans="2:13" customFormat="1" x14ac:dyDescent="0.25">
      <c r="B8">
        <v>1.2</v>
      </c>
      <c r="C8" s="12"/>
      <c r="D8" s="4" t="s">
        <v>9</v>
      </c>
      <c r="E8" s="5">
        <v>8</v>
      </c>
      <c r="F8" s="3">
        <v>5625199.5199999996</v>
      </c>
      <c r="G8" s="13"/>
      <c r="H8" s="3">
        <v>956430.47</v>
      </c>
      <c r="I8" s="3">
        <f>[55]Notas!$O$294</f>
        <v>5431030.0199999996</v>
      </c>
      <c r="J8" s="3">
        <f>F8-I8</f>
        <v>194169.5</v>
      </c>
      <c r="K8" s="3">
        <f>[55]Notas!$Q$294</f>
        <v>956430.47</v>
      </c>
      <c r="L8" s="3">
        <f t="shared" ref="L8:L17" si="0">H8-K8</f>
        <v>0</v>
      </c>
    </row>
    <row r="9" spans="2:13" customFormat="1" hidden="1" x14ac:dyDescent="0.25">
      <c r="B9">
        <v>1.3</v>
      </c>
      <c r="C9" s="12"/>
      <c r="D9" s="4" t="s">
        <v>10</v>
      </c>
      <c r="E9" s="5">
        <v>4</v>
      </c>
      <c r="F9" s="3">
        <f>SUMIF('[55]Balanza 202202'!$K$3:$K$374,"1.3",'[55]Balanza 202202'!$J$3:$J$374)</f>
        <v>0</v>
      </c>
      <c r="G9" s="13"/>
      <c r="H9" s="3">
        <f>SUMIF('[55]Balanza 202102'!$K$3:$K$425,"1.3",'[55]Balanza 202102'!$J$3:$J$425)</f>
        <v>0</v>
      </c>
      <c r="I9" s="3"/>
      <c r="J9" s="3"/>
      <c r="K9" s="3"/>
      <c r="L9" s="3">
        <f t="shared" si="0"/>
        <v>0</v>
      </c>
    </row>
    <row r="10" spans="2:13" x14ac:dyDescent="0.25">
      <c r="C10" s="6" t="s">
        <v>11</v>
      </c>
      <c r="F10" s="14">
        <f>SUM(F7:F9)</f>
        <v>3652801504.5600004</v>
      </c>
      <c r="G10" s="11"/>
      <c r="H10" s="14">
        <f>SUM(H7:H9)-1</f>
        <v>2906288539.8299994</v>
      </c>
      <c r="I10" s="3"/>
      <c r="J10" s="3"/>
      <c r="K10" s="3"/>
      <c r="L10" s="3"/>
    </row>
    <row r="11" spans="2:13" x14ac:dyDescent="0.25">
      <c r="C11" s="6" t="s">
        <v>12</v>
      </c>
      <c r="F11" s="3"/>
      <c r="G11" s="3"/>
      <c r="H11" s="3"/>
      <c r="I11" s="3"/>
      <c r="J11" s="3"/>
      <c r="K11" s="3"/>
      <c r="L11" s="15"/>
    </row>
    <row r="12" spans="2:13" customFormat="1" x14ac:dyDescent="0.25">
      <c r="B12">
        <v>1.5</v>
      </c>
      <c r="C12" s="12"/>
      <c r="D12" s="4" t="s">
        <v>13</v>
      </c>
      <c r="E12" s="5">
        <v>9</v>
      </c>
      <c r="F12" s="3">
        <v>310836243.18000001</v>
      </c>
      <c r="G12" s="13"/>
      <c r="H12" s="3">
        <v>408449603</v>
      </c>
      <c r="I12" s="3">
        <f>[55]Notas!$O$309</f>
        <v>310836243.18000001</v>
      </c>
      <c r="J12" s="3">
        <f>F12-I12</f>
        <v>0</v>
      </c>
      <c r="K12" s="3">
        <f>[55]Notas!$Q$309</f>
        <v>307000000</v>
      </c>
      <c r="L12" s="3">
        <f t="shared" si="0"/>
        <v>101449603</v>
      </c>
    </row>
    <row r="13" spans="2:13" customFormat="1" hidden="1" x14ac:dyDescent="0.25">
      <c r="B13">
        <v>1.6</v>
      </c>
      <c r="C13" s="12"/>
      <c r="D13" s="4" t="s">
        <v>14</v>
      </c>
      <c r="E13" s="5">
        <v>5</v>
      </c>
      <c r="F13" s="3">
        <v>0</v>
      </c>
      <c r="G13" s="13"/>
      <c r="H13" s="3">
        <v>0</v>
      </c>
      <c r="I13" s="3">
        <f>[55]Notas!O307</f>
        <v>3836243.18</v>
      </c>
      <c r="J13" s="3">
        <f>F13-I13</f>
        <v>-3836243.18</v>
      </c>
      <c r="K13" s="3">
        <f>[55]Notas!P307</f>
        <v>0</v>
      </c>
      <c r="L13" s="3">
        <f t="shared" si="0"/>
        <v>0</v>
      </c>
    </row>
    <row r="14" spans="2:13" customFormat="1" x14ac:dyDescent="0.25">
      <c r="B14">
        <v>1.7</v>
      </c>
      <c r="C14" s="12"/>
      <c r="D14" s="4" t="s">
        <v>15</v>
      </c>
      <c r="E14" s="5">
        <v>10</v>
      </c>
      <c r="F14" s="3">
        <v>34609843.970000006</v>
      </c>
      <c r="G14" s="13"/>
      <c r="H14" s="3">
        <v>34663011.630000003</v>
      </c>
      <c r="I14" s="3">
        <f>[55]Notas!$O$321</f>
        <v>34609844.010000005</v>
      </c>
      <c r="J14" s="3">
        <f>F14-I14</f>
        <v>-3.9999999105930328E-2</v>
      </c>
      <c r="K14" s="3">
        <f>[55]Notas!$Q$321</f>
        <v>34663011.670000002</v>
      </c>
      <c r="L14" s="3">
        <f t="shared" si="0"/>
        <v>-3.9999999105930328E-2</v>
      </c>
    </row>
    <row r="15" spans="2:13" customFormat="1" hidden="1" x14ac:dyDescent="0.25">
      <c r="B15" s="1">
        <v>1.8</v>
      </c>
      <c r="C15" s="12"/>
      <c r="D15" s="4" t="s">
        <v>16</v>
      </c>
      <c r="E15" s="5"/>
      <c r="F15" s="3">
        <v>0</v>
      </c>
      <c r="G15" s="13"/>
      <c r="H15" s="3">
        <v>0</v>
      </c>
      <c r="I15" s="3"/>
      <c r="J15" s="3"/>
      <c r="K15" s="3"/>
      <c r="L15" s="3">
        <f t="shared" si="0"/>
        <v>0</v>
      </c>
    </row>
    <row r="16" spans="2:13" x14ac:dyDescent="0.25">
      <c r="B16" s="1">
        <v>1.9</v>
      </c>
      <c r="D16" s="4" t="s">
        <v>17</v>
      </c>
      <c r="E16" s="5">
        <v>11</v>
      </c>
      <c r="F16" s="3">
        <v>2126660500.6899998</v>
      </c>
      <c r="G16" s="13"/>
      <c r="H16" s="3">
        <v>2235681598.0599999</v>
      </c>
      <c r="I16" s="3">
        <f>[55]Notas!$O$348</f>
        <v>2265899830.4699993</v>
      </c>
      <c r="J16" s="3">
        <f>F16-I16</f>
        <v>-139239329.77999949</v>
      </c>
      <c r="K16" s="3">
        <f>[55]Notas!$Q$348</f>
        <v>2253124947.6100001</v>
      </c>
      <c r="L16" s="3">
        <f t="shared" si="0"/>
        <v>-17443349.550000191</v>
      </c>
      <c r="M16" s="15"/>
    </row>
    <row r="17" spans="2:16" x14ac:dyDescent="0.25">
      <c r="B17" s="16">
        <v>1.1100000000000001</v>
      </c>
      <c r="D17" s="4" t="s">
        <v>18</v>
      </c>
      <c r="E17" s="5">
        <v>12</v>
      </c>
      <c r="F17" s="3">
        <v>219879197.47</v>
      </c>
      <c r="G17" s="13"/>
      <c r="H17" s="3">
        <v>74401286</v>
      </c>
      <c r="I17" s="3">
        <f>[55]Notas!$O$361</f>
        <v>219879197.47</v>
      </c>
      <c r="J17" s="3">
        <f>F17-I17</f>
        <v>0</v>
      </c>
      <c r="K17" s="3">
        <f>[55]Notas!$Q$361</f>
        <v>74401286</v>
      </c>
      <c r="L17" s="3">
        <f t="shared" si="0"/>
        <v>0</v>
      </c>
    </row>
    <row r="18" spans="2:16" customFormat="1" hidden="1" x14ac:dyDescent="0.25">
      <c r="B18">
        <v>1.1200000000000001</v>
      </c>
      <c r="C18" s="12"/>
      <c r="D18" s="17" t="s">
        <v>19</v>
      </c>
      <c r="E18" s="18">
        <v>20</v>
      </c>
      <c r="F18" s="3">
        <f>SUMIF('[55]Balanza 202202'!$K$3:$K$374,"1.12",'[55]Balanza 202202'!$J$3:$J$374)</f>
        <v>0</v>
      </c>
      <c r="G18" s="11"/>
      <c r="H18" s="3">
        <f>SUMIF('[55]Balanza 202102'!$K$3:$K$425,"1.12",'[55]Balanza 202102'!$J$3:$J$425)</f>
        <v>0</v>
      </c>
      <c r="I18" s="3" t="e">
        <f>[55]Notas!#REF!</f>
        <v>#REF!</v>
      </c>
      <c r="J18" s="3" t="e">
        <f>F18-I18</f>
        <v>#REF!</v>
      </c>
      <c r="K18" s="3" t="e">
        <f>[55]Notas!#REF!</f>
        <v>#REF!</v>
      </c>
      <c r="L18" s="3"/>
    </row>
    <row r="19" spans="2:16" x14ac:dyDescent="0.25">
      <c r="C19" s="6" t="s">
        <v>20</v>
      </c>
      <c r="F19" s="14">
        <f>SUM(F12:F18)</f>
        <v>2691985785.3099995</v>
      </c>
      <c r="G19" s="11"/>
      <c r="H19" s="14">
        <f>SUM(H12:H18)</f>
        <v>2753195498.6900001</v>
      </c>
      <c r="I19" s="3"/>
      <c r="J19" s="3"/>
      <c r="K19" s="3"/>
      <c r="L19" s="3"/>
    </row>
    <row r="20" spans="2:16" ht="15.75" thickBot="1" x14ac:dyDescent="0.3">
      <c r="C20" s="6" t="s">
        <v>21</v>
      </c>
      <c r="F20" s="19">
        <f>SUM(F19,F10)</f>
        <v>6344787289.8699999</v>
      </c>
      <c r="G20" s="20"/>
      <c r="H20" s="19">
        <f>SUM(H19,H10)</f>
        <v>5659484038.5199995</v>
      </c>
      <c r="I20" s="3"/>
      <c r="J20" s="3"/>
      <c r="K20" s="3"/>
      <c r="L20" s="3"/>
    </row>
    <row r="21" spans="2:16" ht="15.75" thickTop="1" x14ac:dyDescent="0.25">
      <c r="D21" s="4" t="s">
        <v>22</v>
      </c>
      <c r="F21" s="3"/>
      <c r="G21" s="3"/>
      <c r="H21" s="3"/>
      <c r="I21" s="3"/>
      <c r="J21" s="3"/>
      <c r="K21" s="3"/>
      <c r="L21" s="3"/>
    </row>
    <row r="22" spans="2:16" x14ac:dyDescent="0.25">
      <c r="C22" s="6" t="s">
        <v>23</v>
      </c>
      <c r="F22" s="3"/>
      <c r="G22" s="3"/>
      <c r="H22" s="3"/>
      <c r="I22" s="3"/>
      <c r="J22" s="3"/>
      <c r="K22" s="3"/>
      <c r="L22" s="3"/>
    </row>
    <row r="23" spans="2:16" x14ac:dyDescent="0.25">
      <c r="C23" s="6" t="s">
        <v>24</v>
      </c>
      <c r="F23" s="11"/>
      <c r="G23" s="11"/>
      <c r="H23" s="11"/>
      <c r="I23" s="3"/>
      <c r="J23" s="3"/>
      <c r="K23" s="3"/>
      <c r="L23" s="3"/>
    </row>
    <row r="24" spans="2:16" x14ac:dyDescent="0.2">
      <c r="B24" s="1">
        <v>2.1</v>
      </c>
      <c r="D24" s="4" t="s">
        <v>25</v>
      </c>
      <c r="E24" s="5">
        <v>13</v>
      </c>
      <c r="F24" s="3">
        <v>76961973.900000006</v>
      </c>
      <c r="G24" s="21"/>
      <c r="H24" s="3">
        <v>23315691</v>
      </c>
      <c r="I24" s="3">
        <f>[55]Notas!$O$366</f>
        <v>76961973.900000006</v>
      </c>
      <c r="J24" s="3">
        <f t="shared" ref="J24:J25" si="1">F24-I24</f>
        <v>0</v>
      </c>
      <c r="K24" s="3">
        <f>[55]Notas!$Q$366</f>
        <v>23315691</v>
      </c>
      <c r="L24" s="3">
        <f t="shared" ref="L24:L27" si="2">H24-K24</f>
        <v>0</v>
      </c>
      <c r="M24" s="15"/>
    </row>
    <row r="25" spans="2:16" customFormat="1" x14ac:dyDescent="0.25">
      <c r="B25">
        <v>2.2000000000000002</v>
      </c>
      <c r="C25" s="12"/>
      <c r="D25" s="4" t="s">
        <v>26</v>
      </c>
      <c r="E25" s="5">
        <v>14</v>
      </c>
      <c r="F25" s="3">
        <v>128195203.15999998</v>
      </c>
      <c r="G25" s="13"/>
      <c r="H25" s="3">
        <v>19014725.800000001</v>
      </c>
      <c r="I25" s="3">
        <f>[55]Notas!$O$374</f>
        <v>128195202.15999998</v>
      </c>
      <c r="J25" s="3">
        <f t="shared" si="1"/>
        <v>1</v>
      </c>
      <c r="K25" s="3">
        <f>[55]Notas!$Q$374</f>
        <v>19014724.800000001</v>
      </c>
      <c r="L25" s="3">
        <f t="shared" si="2"/>
        <v>1</v>
      </c>
      <c r="M25" s="22"/>
    </row>
    <row r="26" spans="2:16" customFormat="1" x14ac:dyDescent="0.25">
      <c r="B26">
        <v>2.2999999999999998</v>
      </c>
      <c r="C26" s="12"/>
      <c r="D26" s="4" t="s">
        <v>27</v>
      </c>
      <c r="E26" s="5">
        <v>15</v>
      </c>
      <c r="F26" s="3">
        <v>136768576</v>
      </c>
      <c r="G26" s="13"/>
      <c r="H26" s="3">
        <v>91140011.680000007</v>
      </c>
      <c r="I26" s="3">
        <f>[55]Notas!$O$380</f>
        <v>136768576</v>
      </c>
      <c r="J26" s="3">
        <f>F26-I26</f>
        <v>0</v>
      </c>
      <c r="K26" s="3">
        <f>[55]Notas!$Q$380</f>
        <v>91140011.680000007</v>
      </c>
      <c r="L26" s="3">
        <f t="shared" si="2"/>
        <v>0</v>
      </c>
    </row>
    <row r="27" spans="2:16" customFormat="1" x14ac:dyDescent="0.25">
      <c r="B27" s="1">
        <v>2.4</v>
      </c>
      <c r="C27" s="12"/>
      <c r="D27" s="4" t="s">
        <v>28</v>
      </c>
      <c r="E27" s="5">
        <v>16</v>
      </c>
      <c r="F27" s="3">
        <v>18014679.399999999</v>
      </c>
      <c r="G27" s="13"/>
      <c r="H27" s="3">
        <v>2323310.7400000002</v>
      </c>
      <c r="I27" s="3">
        <f>[55]Notas!$O$389</f>
        <v>18014679.399999999</v>
      </c>
      <c r="J27" s="3">
        <f>F27-I27</f>
        <v>0</v>
      </c>
      <c r="K27" s="3">
        <f>[55]Notas!$Q$389</f>
        <v>2323310.7400000002</v>
      </c>
      <c r="L27" s="3">
        <f t="shared" si="2"/>
        <v>0</v>
      </c>
    </row>
    <row r="28" spans="2:16" x14ac:dyDescent="0.25">
      <c r="C28" s="6" t="s">
        <v>29</v>
      </c>
      <c r="F28" s="14">
        <f>SUM(F24:F27)</f>
        <v>359940432.45999998</v>
      </c>
      <c r="G28" s="11"/>
      <c r="H28" s="14">
        <f>SUM(H24:H27)+1</f>
        <v>135793740.22</v>
      </c>
      <c r="I28" s="3"/>
      <c r="J28" s="3"/>
      <c r="K28" s="3"/>
      <c r="L28" s="3"/>
    </row>
    <row r="29" spans="2:16" customFormat="1" x14ac:dyDescent="0.25">
      <c r="C29" s="23" t="s">
        <v>30</v>
      </c>
      <c r="D29" s="12"/>
      <c r="E29" s="5"/>
      <c r="F29" s="21"/>
      <c r="G29" s="21"/>
      <c r="H29" s="21"/>
      <c r="I29" s="3"/>
      <c r="J29" s="3"/>
      <c r="K29" s="3"/>
      <c r="L29" s="3"/>
    </row>
    <row r="30" spans="2:16" customFormat="1" x14ac:dyDescent="0.25">
      <c r="B30">
        <v>2.5</v>
      </c>
      <c r="C30" s="12"/>
      <c r="D30" s="4" t="s">
        <v>31</v>
      </c>
      <c r="E30" s="5">
        <v>17</v>
      </c>
      <c r="F30" s="3">
        <v>304089396.48000002</v>
      </c>
      <c r="G30" s="13"/>
      <c r="H30" s="3">
        <v>361326296.24000001</v>
      </c>
      <c r="I30" s="3">
        <f>[55]Notas!$O$395</f>
        <v>304089396.48000002</v>
      </c>
      <c r="J30" s="3">
        <f t="shared" ref="J30:J31" si="3">F30-I30</f>
        <v>0</v>
      </c>
      <c r="K30" s="3">
        <f>[55]Notas!$Q$395</f>
        <v>361326296.24000001</v>
      </c>
      <c r="L30" s="3">
        <f t="shared" ref="L30:L31" si="4">H30-K30</f>
        <v>0</v>
      </c>
      <c r="M30" s="24"/>
      <c r="P30" s="25"/>
    </row>
    <row r="31" spans="2:16" customFormat="1" x14ac:dyDescent="0.25">
      <c r="B31">
        <v>2.6</v>
      </c>
      <c r="C31" s="12"/>
      <c r="D31" s="4" t="s">
        <v>32</v>
      </c>
      <c r="E31" s="5">
        <v>18</v>
      </c>
      <c r="F31" s="3">
        <v>898148950.26999986</v>
      </c>
      <c r="G31" s="13"/>
      <c r="H31" s="3">
        <v>462712779.37</v>
      </c>
      <c r="I31" s="3">
        <f>[55]Notas!$O$411</f>
        <v>904444160.26042616</v>
      </c>
      <c r="J31" s="3">
        <f t="shared" si="3"/>
        <v>-6295209.990426302</v>
      </c>
      <c r="K31" s="3">
        <f>[55]Notas!$Q$411</f>
        <v>462018007.66713309</v>
      </c>
      <c r="L31" s="3">
        <f t="shared" si="4"/>
        <v>694771.70286691189</v>
      </c>
    </row>
    <row r="32" spans="2:16" customFormat="1" x14ac:dyDescent="0.25">
      <c r="C32" s="23" t="s">
        <v>33</v>
      </c>
      <c r="D32" s="12"/>
      <c r="E32" s="5"/>
      <c r="F32" s="26">
        <f>SUM(F30:F31)-1</f>
        <v>1202238345.75</v>
      </c>
      <c r="G32" s="27"/>
      <c r="H32" s="26">
        <f>SUM(H30:H31)-1</f>
        <v>824039074.61000001</v>
      </c>
      <c r="I32" s="3"/>
      <c r="J32" s="3"/>
      <c r="K32" s="3"/>
      <c r="L32" s="3"/>
    </row>
    <row r="33" spans="2:16" x14ac:dyDescent="0.25">
      <c r="C33" s="6" t="s">
        <v>34</v>
      </c>
      <c r="F33" s="14">
        <f>SUM(F28,F32)</f>
        <v>1562178778.21</v>
      </c>
      <c r="G33" s="20"/>
      <c r="H33" s="14">
        <f>SUM(H28,H32)</f>
        <v>959832814.83000004</v>
      </c>
      <c r="I33" s="3"/>
      <c r="J33" s="3"/>
      <c r="K33" s="3"/>
    </row>
    <row r="34" spans="2:16" x14ac:dyDescent="0.25">
      <c r="C34" s="6"/>
      <c r="F34" s="3"/>
      <c r="G34" s="3"/>
      <c r="H34" s="3"/>
      <c r="I34" s="3"/>
      <c r="J34" s="3"/>
      <c r="K34" s="3"/>
      <c r="P34" s="28"/>
    </row>
    <row r="35" spans="2:16" x14ac:dyDescent="0.25">
      <c r="C35" s="6" t="s">
        <v>35</v>
      </c>
      <c r="E35" s="9">
        <v>19</v>
      </c>
      <c r="F35" s="3"/>
      <c r="G35" s="3"/>
      <c r="H35" s="3"/>
      <c r="I35" s="3"/>
      <c r="J35" s="3"/>
      <c r="K35" s="3"/>
    </row>
    <row r="36" spans="2:16" customFormat="1" x14ac:dyDescent="0.25">
      <c r="B36">
        <v>3.1</v>
      </c>
      <c r="C36" s="23"/>
      <c r="D36" s="4" t="s">
        <v>36</v>
      </c>
      <c r="E36" s="5"/>
      <c r="F36" s="3">
        <v>2587921627.2199998</v>
      </c>
      <c r="G36" s="13"/>
      <c r="H36" s="3">
        <v>2587921627.2200003</v>
      </c>
      <c r="I36" s="3"/>
      <c r="J36" s="3"/>
      <c r="K36" s="3"/>
      <c r="L36" s="3"/>
    </row>
    <row r="37" spans="2:16" customFormat="1" x14ac:dyDescent="0.25">
      <c r="B37">
        <v>3.2</v>
      </c>
      <c r="C37" s="12"/>
      <c r="D37" s="4" t="s">
        <v>37</v>
      </c>
      <c r="E37" s="5"/>
      <c r="F37" s="3">
        <v>2067269314.1999998</v>
      </c>
      <c r="G37" s="13"/>
      <c r="H37" s="3">
        <v>1969099544.2299998</v>
      </c>
      <c r="I37" s="3"/>
      <c r="J37" s="3"/>
      <c r="K37" s="3"/>
      <c r="L37" s="3"/>
    </row>
    <row r="38" spans="2:16" x14ac:dyDescent="0.25">
      <c r="D38" s="4" t="s">
        <v>38</v>
      </c>
      <c r="F38" s="3">
        <v>127417571.24000001</v>
      </c>
      <c r="G38" s="11"/>
      <c r="H38" s="3">
        <v>142630053.24000001</v>
      </c>
      <c r="I38" s="3"/>
      <c r="J38" s="3"/>
      <c r="K38" s="3"/>
      <c r="L38" s="3"/>
    </row>
    <row r="39" spans="2:16" x14ac:dyDescent="0.25">
      <c r="C39" s="6" t="s">
        <v>39</v>
      </c>
      <c r="F39" s="26">
        <f>SUM(F35:F38)-1</f>
        <v>4782608511.6599998</v>
      </c>
      <c r="G39" s="20"/>
      <c r="H39" s="26">
        <f>SUM(H35:H38)-1</f>
        <v>4699651223.6899996</v>
      </c>
      <c r="I39" s="3"/>
      <c r="J39" s="3"/>
      <c r="K39" s="3"/>
    </row>
    <row r="40" spans="2:16" ht="15.75" thickBot="1" x14ac:dyDescent="0.3">
      <c r="C40" s="6" t="s">
        <v>40</v>
      </c>
      <c r="F40" s="19">
        <f>+F33+F39</f>
        <v>6344787289.8699999</v>
      </c>
      <c r="G40" s="10"/>
      <c r="H40" s="19">
        <f>+H33+H39</f>
        <v>5659484038.5199995</v>
      </c>
      <c r="I40" s="3"/>
      <c r="J40" s="3"/>
      <c r="K40" s="3"/>
    </row>
    <row r="41" spans="2:16" ht="15.75" thickTop="1" x14ac:dyDescent="0.25">
      <c r="F41" s="29">
        <f>F20-F40</f>
        <v>0</v>
      </c>
      <c r="H41" s="29">
        <f>H20-H40</f>
        <v>0</v>
      </c>
      <c r="I41" s="3"/>
      <c r="J41" s="3"/>
      <c r="K41" s="3"/>
    </row>
    <row r="42" spans="2:16" x14ac:dyDescent="0.25">
      <c r="F42" s="29"/>
      <c r="H42" s="29"/>
    </row>
    <row r="43" spans="2:16" x14ac:dyDescent="0.25">
      <c r="F43" s="29"/>
    </row>
    <row r="44" spans="2:16" x14ac:dyDescent="0.25">
      <c r="F44" s="29"/>
    </row>
    <row r="64" hidden="1" x14ac:dyDescent="0.25"/>
  </sheetData>
  <mergeCells count="3">
    <mergeCell ref="C1:H1"/>
    <mergeCell ref="C2:H2"/>
    <mergeCell ref="C3:H3"/>
  </mergeCells>
  <printOptions horizontalCentered="1"/>
  <pageMargins left="0.35433070866141703" right="0.35433070866141703" top="0.25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Financiera'!Print_Area</vt:lpstr>
      <vt:lpstr>'ESF - Situación Financiera'!Print_Titles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Baldwin Morel Rosario</dc:creator>
  <cp:lastModifiedBy>Baldwin Morel Rosario</cp:lastModifiedBy>
  <cp:lastPrinted>2022-03-28T19:52:12Z</cp:lastPrinted>
  <dcterms:created xsi:type="dcterms:W3CDTF">2022-03-28T19:40:02Z</dcterms:created>
  <dcterms:modified xsi:type="dcterms:W3CDTF">2022-03-28T19:55:31Z</dcterms:modified>
</cp:coreProperties>
</file>