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6. Junio\0. Estados Financieros\Estados financieros SISANOC\"/>
    </mc:Choice>
  </mc:AlternateContent>
  <xr:revisionPtr revIDLastSave="0" documentId="13_ncr:1_{5907F34C-16BF-49EF-AE55-0B4EDA2333AC}" xr6:coauthVersionLast="47" xr6:coauthVersionMax="47" xr10:uidLastSave="{00000000-0000-0000-0000-000000000000}"/>
  <bookViews>
    <workbookView xWindow="-120" yWindow="-120" windowWidth="29040" windowHeight="15840" xr2:uid="{BB7DF2E7-5BA2-4F0A-9AB4-2089747698F0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1" l="1"/>
  <c r="I31" i="1"/>
  <c r="L31" i="1"/>
  <c r="J31" i="1"/>
  <c r="K30" i="1"/>
  <c r="I30" i="1"/>
  <c r="J30" i="1" s="1"/>
  <c r="K27" i="1"/>
  <c r="I27" i="1"/>
  <c r="J27" i="1" s="1"/>
  <c r="L27" i="1"/>
  <c r="K26" i="1"/>
  <c r="I26" i="1"/>
  <c r="L26" i="1"/>
  <c r="J26" i="1"/>
  <c r="K25" i="1"/>
  <c r="I25" i="1"/>
  <c r="J25" i="1" s="1"/>
  <c r="L25" i="1"/>
  <c r="K24" i="1"/>
  <c r="I24" i="1"/>
  <c r="J24" i="1"/>
  <c r="K18" i="1"/>
  <c r="I18" i="1"/>
  <c r="J18" i="1"/>
  <c r="K17" i="1"/>
  <c r="J17" i="1"/>
  <c r="I17" i="1"/>
  <c r="L17" i="1"/>
  <c r="K16" i="1"/>
  <c r="I16" i="1"/>
  <c r="L16" i="1"/>
  <c r="J16" i="1"/>
  <c r="L15" i="1"/>
  <c r="K14" i="1"/>
  <c r="I14" i="1"/>
  <c r="J14" i="1" s="1"/>
  <c r="L14" i="1"/>
  <c r="K13" i="1"/>
  <c r="I13" i="1"/>
  <c r="K12" i="1"/>
  <c r="I12" i="1"/>
  <c r="J12" i="1" s="1"/>
  <c r="L12" i="1"/>
  <c r="L9" i="1"/>
  <c r="K8" i="1"/>
  <c r="I8" i="1"/>
  <c r="L8" i="1"/>
  <c r="J8" i="1"/>
  <c r="K7" i="1"/>
  <c r="J7" i="1"/>
  <c r="I7" i="1"/>
  <c r="L7" i="1"/>
  <c r="H41" i="1" l="1"/>
  <c r="L13" i="1"/>
  <c r="L24" i="1"/>
  <c r="F41" i="1"/>
  <c r="J13" i="1"/>
  <c r="L30" i="1"/>
</calcChain>
</file>

<file path=xl/sharedStrings.xml><?xml version="1.0" encoding="utf-8"?>
<sst xmlns="http://schemas.openxmlformats.org/spreadsheetml/2006/main" count="43" uniqueCount="42">
  <si>
    <t>Estado de Situación Financiera</t>
  </si>
  <si>
    <t>Al 30 de Junio de 2022 y 2021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</si>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</sst>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0" fontId="4" fillId="0" borderId="0" xfId="0" applyFont="1"/>
    <xf numFmtId="41" fontId="4" fillId="0" borderId="0" xfId="0" applyNumberFormat="1" applyFont="1" applyAlignment="1">
      <alignment horizontal="left" vertical="center" indent="5"/>
    </xf>
    <xf numFmtId="41" fontId="2" fillId="0" borderId="1" xfId="0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1" fontId="2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4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left" vertical="top"/>
    </xf>
    <xf numFmtId="41" fontId="0" fillId="0" borderId="0" xfId="0" applyNumberFormat="1"/>
    <xf numFmtId="43" fontId="0" fillId="0" borderId="0" xfId="1" applyFont="1"/>
    <xf numFmtId="41" fontId="2" fillId="0" borderId="3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 indent="5"/>
    </xf>
    <xf numFmtId="43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880630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15A02D-8D59-400E-B9E3-9F29B5F01D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3336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6.%20Junio/0.%20Estados%20Financieros/Estados%20Financieros%20Junio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6"/>
      <sheetName val="Balanza 202206"/>
      <sheetName val="Balanza 202106"/>
      <sheetName val="Mov. AF"/>
      <sheetName val="Detalle adiciones"/>
      <sheetName val="Detalle Retiros "/>
      <sheetName val="Mejoras Cap.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3941754137.787035</v>
          </cell>
          <cell r="Q292">
            <v>3076779598.9690409</v>
          </cell>
        </row>
        <row r="300">
          <cell r="O300">
            <v>54725448.07</v>
          </cell>
          <cell r="Q300">
            <v>956429.97</v>
          </cell>
        </row>
        <row r="319">
          <cell r="O319">
            <v>2612608.91</v>
          </cell>
        </row>
        <row r="321">
          <cell r="O321">
            <v>309612608.91000003</v>
          </cell>
          <cell r="Q321">
            <v>452321894.48000002</v>
          </cell>
        </row>
        <row r="333">
          <cell r="O333">
            <v>34609844.010000005</v>
          </cell>
          <cell r="Q333">
            <v>34609844.010000005</v>
          </cell>
        </row>
        <row r="360">
          <cell r="O360">
            <v>2113777608.3000004</v>
          </cell>
          <cell r="Q360">
            <v>2201103504.0799999</v>
          </cell>
        </row>
        <row r="374">
          <cell r="O374">
            <v>221631313.47</v>
          </cell>
          <cell r="Q374">
            <v>216719853.36000001</v>
          </cell>
        </row>
        <row r="382">
          <cell r="O382">
            <v>46409687.32</v>
          </cell>
          <cell r="Q382">
            <v>222061980.99000001</v>
          </cell>
        </row>
        <row r="389">
          <cell r="O389">
            <v>28798164.68</v>
          </cell>
          <cell r="Q389">
            <v>18683214.740000002</v>
          </cell>
        </row>
        <row r="395">
          <cell r="O395">
            <v>271035587.06</v>
          </cell>
          <cell r="Q395">
            <v>172576859.19999999</v>
          </cell>
        </row>
        <row r="404">
          <cell r="O404">
            <v>10922573.33</v>
          </cell>
          <cell r="Q404">
            <v>1841617.1800000002</v>
          </cell>
        </row>
        <row r="410">
          <cell r="O410">
            <v>304089395.48000002</v>
          </cell>
          <cell r="Q410">
            <v>361326296.24000001</v>
          </cell>
        </row>
        <row r="426">
          <cell r="O426">
            <v>867643152.53458118</v>
          </cell>
          <cell r="Q426">
            <v>585278327.96058607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06D18-0D32-4B22-B898-048C8F96E0C5}">
  <sheetPr>
    <tabColor theme="9" tint="-0.499984740745262"/>
  </sheetPr>
  <dimension ref="B1:P64"/>
  <sheetViews>
    <sheetView showGridLines="0" tabSelected="1" zoomScale="120" zoomScaleNormal="120" workbookViewId="0">
      <selection activeCell="E14" sqref="E14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85546875" style="5" customWidth="1"/>
    <col min="4" max="4" width="40.85546875" style="5" customWidth="1"/>
    <col min="5" max="5" width="7" style="6" customWidth="1"/>
    <col min="6" max="6" width="15.5703125" style="5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2022</v>
      </c>
      <c r="G5" s="10"/>
      <c r="H5" s="9">
        <v>2021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3941754137.8000007</v>
      </c>
      <c r="G7" s="12"/>
      <c r="H7" s="4">
        <v>3076779598.96</v>
      </c>
      <c r="I7" s="4">
        <f>[1]Notas!$O$292</f>
        <v>3941754137.787035</v>
      </c>
      <c r="J7" s="4">
        <f>F7-I7</f>
        <v>1.2965679168701172E-2</v>
      </c>
      <c r="K7" s="4">
        <f>[1]Notas!$Q$292</f>
        <v>3076779598.9690409</v>
      </c>
      <c r="L7" s="4">
        <f>H7-K7</f>
        <v>-9.04083251953125E-3</v>
      </c>
    </row>
    <row r="8" spans="2:13" customFormat="1" x14ac:dyDescent="0.25">
      <c r="B8">
        <v>1.2</v>
      </c>
      <c r="C8" s="13"/>
      <c r="D8" s="5" t="s">
        <v>10</v>
      </c>
      <c r="E8" s="6">
        <v>8</v>
      </c>
      <c r="F8" s="4">
        <v>54725447.57</v>
      </c>
      <c r="G8" s="14"/>
      <c r="H8" s="4">
        <v>956430.47</v>
      </c>
      <c r="I8" s="4">
        <f>[1]Notas!$O$300</f>
        <v>54725448.07</v>
      </c>
      <c r="J8" s="4">
        <f>F8-I8</f>
        <v>-0.5</v>
      </c>
      <c r="K8" s="4">
        <f>[1]Notas!$Q$300</f>
        <v>956429.97</v>
      </c>
      <c r="L8" s="4">
        <f t="shared" ref="L8:L17" si="0">H8-K8</f>
        <v>0.5</v>
      </c>
    </row>
    <row r="9" spans="2:13" customFormat="1" hidden="1" x14ac:dyDescent="0.25">
      <c r="B9">
        <v>1.3</v>
      </c>
      <c r="C9" s="13"/>
      <c r="D9" s="5" t="s">
        <v>11</v>
      </c>
      <c r="E9" s="6">
        <v>4</v>
      </c>
      <c r="F9" s="4">
        <v>0</v>
      </c>
      <c r="G9" s="14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5">
        <v>3996479586.3700008</v>
      </c>
      <c r="G10" s="12"/>
      <c r="H10" s="15">
        <v>3077736029.4299998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B12">
        <v>1.5</v>
      </c>
      <c r="C12" s="13"/>
      <c r="D12" s="5" t="s">
        <v>14</v>
      </c>
      <c r="E12" s="6">
        <v>9</v>
      </c>
      <c r="F12" s="4">
        <v>309612608.91000003</v>
      </c>
      <c r="G12" s="14"/>
      <c r="H12" s="4">
        <v>452321894.48000002</v>
      </c>
      <c r="I12" s="4">
        <f>[1]Notas!$O$321</f>
        <v>309612608.91000003</v>
      </c>
      <c r="J12" s="4">
        <f>F12-I12</f>
        <v>0</v>
      </c>
      <c r="K12" s="4">
        <f>[1]Notas!$Q$321</f>
        <v>452321894.48000002</v>
      </c>
      <c r="L12" s="4">
        <f t="shared" si="0"/>
        <v>0</v>
      </c>
    </row>
    <row r="13" spans="2:13" customFormat="1" hidden="1" x14ac:dyDescent="0.25">
      <c r="B13">
        <v>1.6</v>
      </c>
      <c r="C13" s="13"/>
      <c r="D13" s="5" t="s">
        <v>15</v>
      </c>
      <c r="E13" s="6">
        <v>5</v>
      </c>
      <c r="F13" s="4">
        <v>0</v>
      </c>
      <c r="G13" s="14"/>
      <c r="H13" s="4">
        <v>0</v>
      </c>
      <c r="I13" s="4">
        <f>[1]Notas!O319</f>
        <v>2612608.91</v>
      </c>
      <c r="J13" s="4">
        <f>F13-I13</f>
        <v>-2612608.91</v>
      </c>
      <c r="K13" s="4">
        <f>[1]Notas!P319</f>
        <v>0</v>
      </c>
      <c r="L13" s="4">
        <f t="shared" si="0"/>
        <v>0</v>
      </c>
    </row>
    <row r="14" spans="2:13" customFormat="1" x14ac:dyDescent="0.25">
      <c r="B14">
        <v>1.7</v>
      </c>
      <c r="C14" s="13"/>
      <c r="D14" s="5" t="s">
        <v>16</v>
      </c>
      <c r="E14" s="6">
        <v>10</v>
      </c>
      <c r="F14" s="4">
        <v>34609843.970000006</v>
      </c>
      <c r="G14" s="14"/>
      <c r="H14" s="4">
        <v>34609843.970000006</v>
      </c>
      <c r="I14" s="4">
        <f>[1]Notas!$O$333</f>
        <v>34609844.010000005</v>
      </c>
      <c r="J14" s="4">
        <f>F14-I14</f>
        <v>-3.9999999105930328E-2</v>
      </c>
      <c r="K14" s="4">
        <f>[1]Notas!$Q$333</f>
        <v>34609844.010000005</v>
      </c>
      <c r="L14" s="4">
        <f t="shared" si="0"/>
        <v>-3.9999999105930328E-2</v>
      </c>
    </row>
    <row r="15" spans="2:13" customFormat="1" hidden="1" x14ac:dyDescent="0.25">
      <c r="B15" s="1">
        <v>1.8</v>
      </c>
      <c r="C15" s="13"/>
      <c r="D15" s="5" t="s">
        <v>17</v>
      </c>
      <c r="E15" s="6"/>
      <c r="F15" s="4">
        <v>0</v>
      </c>
      <c r="G15" s="14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2113777608.2899988</v>
      </c>
      <c r="G16" s="14"/>
      <c r="H16" s="4">
        <v>2201103504.52</v>
      </c>
      <c r="I16" s="4">
        <f>[1]Notas!$O$360</f>
        <v>2113777608.3000004</v>
      </c>
      <c r="J16" s="4">
        <f>F16-I16</f>
        <v>-1.0001659393310547E-2</v>
      </c>
      <c r="K16" s="4">
        <f>[1]Notas!$Q$360</f>
        <v>2201103504.0799999</v>
      </c>
      <c r="L16" s="4">
        <f t="shared" si="0"/>
        <v>0.44000005722045898</v>
      </c>
      <c r="M16" s="16"/>
    </row>
    <row r="17" spans="2:16" x14ac:dyDescent="0.25">
      <c r="B17" s="17">
        <v>1.1100000000000001</v>
      </c>
      <c r="D17" s="5" t="s">
        <v>19</v>
      </c>
      <c r="E17" s="6">
        <v>12</v>
      </c>
      <c r="F17" s="4">
        <v>221631313.47</v>
      </c>
      <c r="G17" s="14"/>
      <c r="H17" s="4">
        <v>216719853.36000001</v>
      </c>
      <c r="I17" s="4">
        <f>[1]Notas!$O$374</f>
        <v>221631313.47</v>
      </c>
      <c r="J17" s="4">
        <f>F17-I17</f>
        <v>0</v>
      </c>
      <c r="K17" s="4">
        <f>[1]Notas!$Q$374</f>
        <v>216719853.36000001</v>
      </c>
      <c r="L17" s="4">
        <f t="shared" si="0"/>
        <v>0</v>
      </c>
    </row>
    <row r="18" spans="2:16" customFormat="1" hidden="1" x14ac:dyDescent="0.25">
      <c r="B18">
        <v>1.1200000000000001</v>
      </c>
      <c r="C18" s="13"/>
      <c r="D18" s="18" t="s">
        <v>20</v>
      </c>
      <c r="E18" s="19">
        <v>20</v>
      </c>
      <c r="F18" s="4">
        <v>0</v>
      </c>
      <c r="G18" s="12"/>
      <c r="H18" s="4">
        <v>0</v>
      </c>
      <c r="I18" s="4" t="e">
        <f>[1]Notas!#REF!</f>
        <v>#REF!</v>
      </c>
      <c r="J18" s="4" t="e">
        <f>F18-I18</f>
        <v>#REF!</v>
      </c>
      <c r="K18" s="4" t="e">
        <f>[1]Notas!#REF!</f>
        <v>#REF!</v>
      </c>
      <c r="L18" s="4"/>
    </row>
    <row r="19" spans="2:16" x14ac:dyDescent="0.25">
      <c r="C19" s="7" t="s">
        <v>21</v>
      </c>
      <c r="F19" s="15">
        <v>2679631373.6399984</v>
      </c>
      <c r="G19" s="12"/>
      <c r="H19" s="15">
        <v>2904755096.3300004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6676110960.0099993</v>
      </c>
      <c r="G20" s="21"/>
      <c r="H20" s="20">
        <v>5982491125.7600002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2"/>
      <c r="G23" s="12"/>
      <c r="H23" s="12"/>
      <c r="I23" s="4"/>
      <c r="J23" s="4"/>
      <c r="K23" s="4"/>
      <c r="L23" s="4"/>
    </row>
    <row r="24" spans="2:16" x14ac:dyDescent="0.2">
      <c r="B24" s="1">
        <v>2.1</v>
      </c>
      <c r="D24" s="5" t="s">
        <v>26</v>
      </c>
      <c r="E24" s="6">
        <v>13</v>
      </c>
      <c r="F24" s="4">
        <v>46409687.32</v>
      </c>
      <c r="G24" s="22"/>
      <c r="H24" s="4">
        <v>222061980.99000001</v>
      </c>
      <c r="I24" s="4">
        <f>[1]Notas!$O$382</f>
        <v>46409687.32</v>
      </c>
      <c r="J24" s="4">
        <f t="shared" ref="J24:J25" si="1">F24-I24</f>
        <v>0</v>
      </c>
      <c r="K24" s="4">
        <f>[1]Notas!$Q$382</f>
        <v>222061980.99000001</v>
      </c>
      <c r="L24" s="4">
        <f t="shared" ref="L24:L27" si="2">H24-K24</f>
        <v>0</v>
      </c>
      <c r="M24" s="16"/>
    </row>
    <row r="25" spans="2:16" customFormat="1" x14ac:dyDescent="0.25">
      <c r="B25">
        <v>2.2000000000000002</v>
      </c>
      <c r="C25" s="13"/>
      <c r="D25" s="5" t="s">
        <v>27</v>
      </c>
      <c r="E25" s="6">
        <v>14</v>
      </c>
      <c r="F25" s="4">
        <v>28798164.68</v>
      </c>
      <c r="G25" s="14"/>
      <c r="H25" s="4">
        <v>18683214.740000002</v>
      </c>
      <c r="I25" s="4">
        <f>[1]Notas!$O$389</f>
        <v>28798164.68</v>
      </c>
      <c r="J25" s="4">
        <f t="shared" si="1"/>
        <v>0</v>
      </c>
      <c r="K25" s="4">
        <f>[1]Notas!$Q$389</f>
        <v>18683214.740000002</v>
      </c>
      <c r="L25" s="4">
        <f t="shared" si="2"/>
        <v>0</v>
      </c>
      <c r="M25" s="23"/>
    </row>
    <row r="26" spans="2:16" customFormat="1" x14ac:dyDescent="0.25">
      <c r="B26">
        <v>2.2999999999999998</v>
      </c>
      <c r="C26" s="13"/>
      <c r="D26" s="5" t="s">
        <v>28</v>
      </c>
      <c r="E26" s="6">
        <v>15</v>
      </c>
      <c r="F26" s="4">
        <v>271035587.06</v>
      </c>
      <c r="G26" s="14"/>
      <c r="H26" s="4">
        <v>172576859.19999999</v>
      </c>
      <c r="I26" s="4">
        <f>[1]Notas!$O$395</f>
        <v>271035587.06</v>
      </c>
      <c r="J26" s="4">
        <f>F26-I26</f>
        <v>0</v>
      </c>
      <c r="K26" s="4">
        <f>[1]Notas!$Q$395</f>
        <v>172576859.19999999</v>
      </c>
      <c r="L26" s="4">
        <f t="shared" si="2"/>
        <v>0</v>
      </c>
    </row>
    <row r="27" spans="2:16" customFormat="1" x14ac:dyDescent="0.25">
      <c r="B27" s="1">
        <v>2.4</v>
      </c>
      <c r="C27" s="13"/>
      <c r="D27" s="5" t="s">
        <v>29</v>
      </c>
      <c r="E27" s="6">
        <v>16</v>
      </c>
      <c r="F27" s="4">
        <v>10922573.33</v>
      </c>
      <c r="G27" s="14"/>
      <c r="H27" s="4">
        <v>1841617.1800000002</v>
      </c>
      <c r="I27" s="4">
        <f>[1]Notas!$O$404</f>
        <v>10922573.33</v>
      </c>
      <c r="J27" s="4">
        <f>F27-I27</f>
        <v>0</v>
      </c>
      <c r="K27" s="4">
        <f>[1]Notas!$Q$404</f>
        <v>1841617.1800000002</v>
      </c>
      <c r="L27" s="4">
        <f t="shared" si="2"/>
        <v>0</v>
      </c>
    </row>
    <row r="28" spans="2:16" x14ac:dyDescent="0.25">
      <c r="C28" s="7" t="s">
        <v>30</v>
      </c>
      <c r="F28" s="15">
        <v>357166012.38999999</v>
      </c>
      <c r="G28" s="12"/>
      <c r="H28" s="15">
        <v>415163672.11000001</v>
      </c>
      <c r="I28" s="4"/>
      <c r="J28" s="4"/>
      <c r="K28" s="4"/>
      <c r="L28" s="4"/>
    </row>
    <row r="29" spans="2:16" customFormat="1" x14ac:dyDescent="0.25">
      <c r="C29" s="24" t="s">
        <v>31</v>
      </c>
      <c r="D29" s="13"/>
      <c r="E29" s="6"/>
      <c r="F29" s="22"/>
      <c r="G29" s="22"/>
      <c r="H29" s="22"/>
      <c r="I29" s="4"/>
      <c r="J29" s="4"/>
      <c r="K29" s="4"/>
      <c r="L29" s="4"/>
    </row>
    <row r="30" spans="2:16" customFormat="1" x14ac:dyDescent="0.25">
      <c r="B30">
        <v>2.5</v>
      </c>
      <c r="C30" s="13"/>
      <c r="D30" s="5" t="s">
        <v>32</v>
      </c>
      <c r="E30" s="6">
        <v>17</v>
      </c>
      <c r="F30" s="4">
        <v>304089395.48000002</v>
      </c>
      <c r="G30" s="14"/>
      <c r="H30" s="4">
        <v>361326296.24000001</v>
      </c>
      <c r="I30" s="4">
        <f>[1]Notas!$O$410</f>
        <v>304089395.48000002</v>
      </c>
      <c r="J30" s="4">
        <f t="shared" ref="J30:J31" si="3">F30-I30</f>
        <v>0</v>
      </c>
      <c r="K30" s="4">
        <f>[1]Notas!$Q$410</f>
        <v>361326296.24000001</v>
      </c>
      <c r="L30" s="4">
        <f t="shared" ref="L30:L31" si="4">H30-K30</f>
        <v>0</v>
      </c>
      <c r="M30" s="25"/>
      <c r="P30" s="26"/>
    </row>
    <row r="31" spans="2:16" customFormat="1" x14ac:dyDescent="0.25">
      <c r="B31">
        <v>2.6</v>
      </c>
      <c r="C31" s="13"/>
      <c r="D31" s="5" t="s">
        <v>33</v>
      </c>
      <c r="E31" s="6">
        <v>18</v>
      </c>
      <c r="F31" s="4">
        <v>867643152.53000009</v>
      </c>
      <c r="G31" s="14"/>
      <c r="H31" s="4">
        <v>585278327.95000005</v>
      </c>
      <c r="I31" s="4">
        <f>[1]Notas!$O$426</f>
        <v>867643152.53458118</v>
      </c>
      <c r="J31" s="4">
        <f t="shared" si="3"/>
        <v>-4.5810937881469727E-3</v>
      </c>
      <c r="K31" s="4">
        <f>[1]Notas!$Q$426</f>
        <v>585278327.96058607</v>
      </c>
      <c r="L31" s="4">
        <f t="shared" si="4"/>
        <v>-1.0586023330688477E-2</v>
      </c>
    </row>
    <row r="32" spans="2:16" customFormat="1" x14ac:dyDescent="0.25">
      <c r="C32" s="24" t="s">
        <v>34</v>
      </c>
      <c r="D32" s="13"/>
      <c r="E32" s="6"/>
      <c r="F32" s="27">
        <v>1171732548.0100002</v>
      </c>
      <c r="G32" s="28"/>
      <c r="H32" s="27">
        <v>946604624.19000006</v>
      </c>
      <c r="I32" s="4"/>
      <c r="J32" s="4"/>
      <c r="K32" s="4"/>
      <c r="L32" s="4"/>
    </row>
    <row r="33" spans="2:16" x14ac:dyDescent="0.25">
      <c r="C33" s="7" t="s">
        <v>35</v>
      </c>
      <c r="F33" s="15">
        <v>1528898560.4000001</v>
      </c>
      <c r="G33" s="21"/>
      <c r="H33" s="15">
        <v>1361768296.3000002</v>
      </c>
      <c r="I33" s="4"/>
      <c r="J33" s="4"/>
      <c r="K33" s="4"/>
    </row>
    <row r="34" spans="2:16" x14ac:dyDescent="0.25">
      <c r="C34" s="7"/>
      <c r="F34" s="4"/>
      <c r="G34" s="4"/>
      <c r="H34" s="4"/>
      <c r="I34" s="4"/>
      <c r="J34" s="4"/>
      <c r="K34" s="4"/>
      <c r="P34" s="29"/>
    </row>
    <row r="35" spans="2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4"/>
      <c r="D36" s="5" t="s">
        <v>37</v>
      </c>
      <c r="E36" s="6"/>
      <c r="F36" s="4">
        <v>2587921627.2199998</v>
      </c>
      <c r="G36" s="14"/>
      <c r="H36" s="4">
        <v>2587921627.2200003</v>
      </c>
      <c r="I36" s="4"/>
      <c r="J36" s="4"/>
      <c r="K36" s="4"/>
      <c r="L36" s="4"/>
    </row>
    <row r="37" spans="2:16" customFormat="1" x14ac:dyDescent="0.25">
      <c r="B37">
        <v>3.2</v>
      </c>
      <c r="C37" s="13"/>
      <c r="D37" s="5" t="s">
        <v>38</v>
      </c>
      <c r="E37" s="6"/>
      <c r="F37" s="4">
        <v>2067269314.2</v>
      </c>
      <c r="G37" s="14"/>
      <c r="H37" s="4">
        <v>1974767853.8299999</v>
      </c>
      <c r="I37" s="4"/>
      <c r="J37" s="4"/>
      <c r="K37" s="4"/>
      <c r="L37" s="4"/>
      <c r="M37" s="25"/>
    </row>
    <row r="38" spans="2:16" x14ac:dyDescent="0.25">
      <c r="D38" s="5" t="s">
        <v>39</v>
      </c>
      <c r="F38" s="4">
        <v>492021457.19000053</v>
      </c>
      <c r="G38" s="12"/>
      <c r="H38" s="4">
        <v>58033348.410000801</v>
      </c>
      <c r="I38" s="4"/>
      <c r="J38" s="4"/>
      <c r="K38" s="4"/>
      <c r="L38" s="4"/>
    </row>
    <row r="39" spans="2:16" x14ac:dyDescent="0.25">
      <c r="C39" s="7" t="s">
        <v>40</v>
      </c>
      <c r="F39" s="27">
        <v>5147212398.6099997</v>
      </c>
      <c r="G39" s="21"/>
      <c r="H39" s="27">
        <v>4620722829.460001</v>
      </c>
      <c r="I39" s="4"/>
      <c r="J39" s="4"/>
      <c r="K39" s="4"/>
    </row>
    <row r="40" spans="2:16" ht="15.75" thickBot="1" x14ac:dyDescent="0.3">
      <c r="C40" s="7" t="s">
        <v>41</v>
      </c>
      <c r="F40" s="20">
        <v>6676110960.0100002</v>
      </c>
      <c r="G40" s="11"/>
      <c r="H40" s="20">
        <v>5982491125.7600012</v>
      </c>
      <c r="I40" s="4"/>
      <c r="J40" s="4"/>
      <c r="K40" s="4"/>
    </row>
    <row r="41" spans="2:16" ht="15.75" thickTop="1" x14ac:dyDescent="0.25">
      <c r="F41" s="30">
        <f>F20-F40</f>
        <v>0</v>
      </c>
      <c r="H41" s="30">
        <f>H20-H40</f>
        <v>0</v>
      </c>
      <c r="I41" s="4"/>
      <c r="J41" s="4"/>
      <c r="K41" s="4"/>
    </row>
    <row r="42" spans="2:16" x14ac:dyDescent="0.25">
      <c r="F42" s="30"/>
      <c r="H42" s="30"/>
    </row>
    <row r="43" spans="2:16" x14ac:dyDescent="0.25">
      <c r="F43" s="30"/>
    </row>
    <row r="44" spans="2:16" x14ac:dyDescent="0.25">
      <c r="F44" s="30"/>
    </row>
    <row r="64" hidden="1" x14ac:dyDescent="0.25"/>
  </sheetData>
  <mergeCells count="3">
    <mergeCell ref="C1:H1"/>
    <mergeCell ref="C2:H2"/>
    <mergeCell ref="C3:H3"/>
  </mergeCells>
  <printOptions horizontalCentered="1"/>
  <pageMargins left="0.35433070866141703" right="0.35433070866141703" top="0.25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2022-07-16T00:48:25Z</dcterms:created>
  <dcterms:modified xsi:type="dcterms:W3CDTF">2022-07-16T00:56:47Z</dcterms:modified>
</cp:coreProperties>
</file>