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6. Junio\Estados Financieros\Portal\"/>
    </mc:Choice>
  </mc:AlternateContent>
  <xr:revisionPtr revIDLastSave="0" documentId="13_ncr:1_{A118ECB6-26EC-47CE-956D-1C39876CFEF9}" xr6:coauthVersionLast="47" xr6:coauthVersionMax="47" xr10:uidLastSave="{00000000-0000-0000-0000-000000000000}"/>
  <bookViews>
    <workbookView xWindow="-120" yWindow="-120" windowWidth="29040" windowHeight="15840" xr2:uid="{84045E89-996D-4FDE-BD80-E3596E744EEB}"/>
  </bookViews>
  <sheets>
    <sheet name="ESF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'ESF- Situación Financiera'!$C$4:$G$4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'ESF- Situación Financiera'!$C$1:$G$52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J31" i="1"/>
  <c r="K31" i="1" s="1"/>
  <c r="H31" i="1"/>
  <c r="I31" i="1" s="1"/>
  <c r="K30" i="1"/>
  <c r="J30" i="1"/>
  <c r="I30" i="1"/>
  <c r="H30" i="1"/>
  <c r="J27" i="1"/>
  <c r="K27" i="1" s="1"/>
  <c r="H27" i="1"/>
  <c r="I27" i="1" s="1"/>
  <c r="J26" i="1"/>
  <c r="K26" i="1" s="1"/>
  <c r="H26" i="1"/>
  <c r="I26" i="1" s="1"/>
  <c r="J25" i="1"/>
  <c r="K25" i="1" s="1"/>
  <c r="H25" i="1"/>
  <c r="I25" i="1" s="1"/>
  <c r="J24" i="1"/>
  <c r="K24" i="1" s="1"/>
  <c r="H24" i="1"/>
  <c r="J18" i="1"/>
  <c r="H18" i="1"/>
  <c r="I18" i="1"/>
  <c r="J17" i="1"/>
  <c r="K17" i="1" s="1"/>
  <c r="H17" i="1"/>
  <c r="I17" i="1" s="1"/>
  <c r="J16" i="1"/>
  <c r="K16" i="1" s="1"/>
  <c r="H16" i="1"/>
  <c r="I16" i="1" s="1"/>
  <c r="K15" i="1"/>
  <c r="J14" i="1"/>
  <c r="H14" i="1"/>
  <c r="K14" i="1"/>
  <c r="I14" i="1"/>
  <c r="J13" i="1"/>
  <c r="K13" i="1" s="1"/>
  <c r="H13" i="1"/>
  <c r="I13" i="1" s="1"/>
  <c r="J12" i="1"/>
  <c r="K12" i="1" s="1"/>
  <c r="H12" i="1"/>
  <c r="K9" i="1"/>
  <c r="J8" i="1"/>
  <c r="H8" i="1"/>
  <c r="I8" i="1" s="1"/>
  <c r="K8" i="1"/>
  <c r="J7" i="1"/>
  <c r="H7" i="1"/>
  <c r="K7" i="1"/>
  <c r="I24" i="1" l="1"/>
  <c r="I7" i="1"/>
  <c r="I12" i="1"/>
</calcChain>
</file>

<file path=xl/sharedStrings.xml><?xml version="1.0" encoding="utf-8"?>
<sst xmlns="http://schemas.openxmlformats.org/spreadsheetml/2006/main" count="45" uniqueCount="43">
  <si>
    <t>Estado de Situación Financiera</t>
  </si>
  <si>
    <t>Al 30 de Junio de 2024 y 2023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</si>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</sst>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3020E-7A2D-44C4-A275-7C5260C797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841375</xdr:colOff>
      <xdr:row>41</xdr:row>
      <xdr:rowOff>158750</xdr:rowOff>
    </xdr:from>
    <xdr:to>
      <xdr:col>6</xdr:col>
      <xdr:colOff>571500</xdr:colOff>
      <xdr:row>50</xdr:row>
      <xdr:rowOff>15663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3C115D5-A56C-4B97-9432-648366410D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7239000"/>
          <a:ext cx="3730625" cy="15714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stados%20Financieros%20Junio%202024%20Definitivos.xlsx" TargetMode="External"/><Relationship Id="rId1" Type="http://schemas.openxmlformats.org/officeDocument/2006/relationships/externalLinkPath" Target="/DGA/2024/6.%20Junio/Estados%20Financieros/Estados%20Financieros%20Junio%202024%20Defini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  <sheetName val="ECANP-Cambio Patrimonio"/>
      <sheetName val="Flujo de efectivo"/>
      <sheetName val="Presupuesto"/>
      <sheetName val="Presentación"/>
      <sheetName val="índice"/>
      <sheetName val="ESF - Situación Financiera"/>
      <sheetName val="Notas 122023"/>
      <sheetName val="Flujo 202401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  <sheetName val="Hoja2"/>
    </sheetNames>
    <sheetDataSet>
      <sheetData sheetId="0">
        <row r="23">
          <cell r="G23"/>
        </row>
      </sheetData>
      <sheetData sheetId="1"/>
      <sheetData sheetId="2"/>
      <sheetData sheetId="3"/>
      <sheetData sheetId="4"/>
      <sheetData sheetId="5"/>
      <sheetData sheetId="6"/>
      <sheetData sheetId="7">
        <row r="202">
          <cell r="O202">
            <v>277319</v>
          </cell>
          <cell r="Q202">
            <v>100424</v>
          </cell>
        </row>
        <row r="210">
          <cell r="O210">
            <v>39238005.5</v>
          </cell>
          <cell r="Q210">
            <v>36572639</v>
          </cell>
        </row>
        <row r="250">
          <cell r="O250">
            <v>2024</v>
          </cell>
          <cell r="Q250">
            <v>2023</v>
          </cell>
        </row>
        <row r="262">
          <cell r="O262">
            <v>32758665.829999998</v>
          </cell>
          <cell r="Q262">
            <v>32758665.829999998</v>
          </cell>
        </row>
        <row r="293">
          <cell r="O293">
            <v>0</v>
          </cell>
          <cell r="Q293">
            <v>0</v>
          </cell>
        </row>
        <row r="308">
          <cell r="O308">
            <v>0</v>
          </cell>
          <cell r="Q308">
            <v>184151878</v>
          </cell>
        </row>
        <row r="330">
          <cell r="O330">
            <v>15665914.699999999</v>
          </cell>
          <cell r="Q330">
            <v>0</v>
          </cell>
        </row>
        <row r="339">
          <cell r="O339">
            <v>2579675.42</v>
          </cell>
          <cell r="Q339">
            <v>57786</v>
          </cell>
        </row>
        <row r="345">
          <cell r="O345">
            <v>2024</v>
          </cell>
          <cell r="Q345">
            <v>2023</v>
          </cell>
        </row>
        <row r="353">
          <cell r="O353">
            <v>9913696.5299999993</v>
          </cell>
          <cell r="Q353">
            <v>13656391</v>
          </cell>
        </row>
        <row r="379">
          <cell r="O379">
            <v>17484035.210000001</v>
          </cell>
          <cell r="Q379">
            <v>5971697</v>
          </cell>
        </row>
      </sheetData>
      <sheetData sheetId="8"/>
      <sheetData sheetId="9">
        <row r="3">
          <cell r="I3">
            <v>50000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1546330945.23</v>
          </cell>
          <cell r="J41">
            <v>1.1000000000000001</v>
          </cell>
        </row>
        <row r="42">
          <cell r="I42">
            <v>20617402</v>
          </cell>
          <cell r="J42">
            <v>1.1000000000000001</v>
          </cell>
        </row>
        <row r="43">
          <cell r="I43">
            <v>25277985.170000002</v>
          </cell>
          <cell r="J43">
            <v>1.1000000000000001</v>
          </cell>
        </row>
        <row r="44">
          <cell r="I44">
            <v>53341816.590000004</v>
          </cell>
          <cell r="J44">
            <v>1.1000000000000001</v>
          </cell>
        </row>
        <row r="45">
          <cell r="I45">
            <v>1253723.55</v>
          </cell>
          <cell r="J45">
            <v>1.1000000000000001</v>
          </cell>
        </row>
        <row r="46">
          <cell r="I46">
            <v>37029226.18</v>
          </cell>
          <cell r="J46">
            <v>1.1000000000000001</v>
          </cell>
        </row>
        <row r="47">
          <cell r="I47">
            <v>1907616032.0899999</v>
          </cell>
          <cell r="J47">
            <v>1.1000000000000001</v>
          </cell>
        </row>
        <row r="48">
          <cell r="I48">
            <v>151641.32</v>
          </cell>
          <cell r="J48">
            <v>1.1000000000000001</v>
          </cell>
        </row>
        <row r="49">
          <cell r="I49">
            <v>57969299.280000001</v>
          </cell>
          <cell r="J49">
            <v>1.1000000000000001</v>
          </cell>
        </row>
        <row r="50">
          <cell r="I50">
            <v>2584408186.8800001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17484034.57</v>
          </cell>
          <cell r="J52">
            <v>1.1000000000000001</v>
          </cell>
        </row>
        <row r="53">
          <cell r="I53">
            <v>124166009.34</v>
          </cell>
          <cell r="J53">
            <v>1.1000000000000001</v>
          </cell>
        </row>
        <row r="54">
          <cell r="I54">
            <v>39238005.5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2977994.98</v>
          </cell>
          <cell r="J62">
            <v>1.2</v>
          </cell>
        </row>
        <row r="63">
          <cell r="I63">
            <v>2817377.95</v>
          </cell>
          <cell r="J63">
            <v>1.2</v>
          </cell>
        </row>
        <row r="64">
          <cell r="I64">
            <v>158034.6</v>
          </cell>
          <cell r="J64">
            <v>1.2</v>
          </cell>
        </row>
        <row r="65">
          <cell r="I65">
            <v>193777216.28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761703685.60000002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460828789.57999998</v>
          </cell>
          <cell r="J76">
            <v>1.9</v>
          </cell>
        </row>
        <row r="77">
          <cell r="I77">
            <v>23362619.280000001</v>
          </cell>
          <cell r="J77">
            <v>1.9</v>
          </cell>
        </row>
        <row r="78">
          <cell r="I78">
            <v>330244805.69999999</v>
          </cell>
          <cell r="J78">
            <v>1.9</v>
          </cell>
        </row>
        <row r="79">
          <cell r="I79">
            <v>383062672.72000003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-319218339.60000002</v>
          </cell>
          <cell r="J83">
            <v>1.9</v>
          </cell>
        </row>
        <row r="84">
          <cell r="I84">
            <v>-89501232.819999993</v>
          </cell>
          <cell r="J84">
            <v>1.9</v>
          </cell>
        </row>
        <row r="85">
          <cell r="I85">
            <v>-1125.18</v>
          </cell>
          <cell r="J85">
            <v>1.9</v>
          </cell>
        </row>
        <row r="86">
          <cell r="I86">
            <v>-342157135.62</v>
          </cell>
          <cell r="J86">
            <v>1.9</v>
          </cell>
        </row>
        <row r="87">
          <cell r="I87">
            <v>-655446526.21000004</v>
          </cell>
          <cell r="J87">
            <v>1.9</v>
          </cell>
        </row>
        <row r="88">
          <cell r="I88">
            <v>-2047618.27</v>
          </cell>
          <cell r="J88">
            <v>1.9</v>
          </cell>
        </row>
        <row r="89">
          <cell r="I89">
            <v>-1096371.8400000001</v>
          </cell>
          <cell r="J89">
            <v>1.9</v>
          </cell>
        </row>
        <row r="90">
          <cell r="I90">
            <v>-318639937.69</v>
          </cell>
          <cell r="J90">
            <v>1.9</v>
          </cell>
        </row>
        <row r="91">
          <cell r="I91">
            <v>-14040949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130980</v>
          </cell>
          <cell r="J96">
            <v>1.9</v>
          </cell>
        </row>
        <row r="97">
          <cell r="I97">
            <v>0</v>
          </cell>
          <cell r="J97">
            <v>1.2</v>
          </cell>
        </row>
        <row r="98">
          <cell r="I98">
            <v>-72532458.060000002</v>
          </cell>
          <cell r="J98">
            <v>2.4</v>
          </cell>
        </row>
        <row r="99">
          <cell r="I99">
            <v>62618761.530000001</v>
          </cell>
          <cell r="J99">
            <v>2.4</v>
          </cell>
        </row>
        <row r="100">
          <cell r="I100">
            <v>-90252.14</v>
          </cell>
          <cell r="J100">
            <v>2.1</v>
          </cell>
        </row>
        <row r="101">
          <cell r="I101">
            <v>-11402786.279999999</v>
          </cell>
          <cell r="J101">
            <v>2.1</v>
          </cell>
        </row>
        <row r="102">
          <cell r="I102">
            <v>-107750.75</v>
          </cell>
          <cell r="J102">
            <v>2.4</v>
          </cell>
        </row>
        <row r="103">
          <cell r="I103">
            <v>-696012.08</v>
          </cell>
          <cell r="J103">
            <v>2.4</v>
          </cell>
        </row>
        <row r="104">
          <cell r="I104">
            <v>-263181469.63999999</v>
          </cell>
          <cell r="J104">
            <v>2.1</v>
          </cell>
        </row>
        <row r="105">
          <cell r="I105">
            <v>-49401</v>
          </cell>
          <cell r="J105">
            <v>2.1</v>
          </cell>
        </row>
        <row r="106">
          <cell r="I106">
            <v>-134434.70000000001</v>
          </cell>
          <cell r="J106">
            <v>2.1</v>
          </cell>
        </row>
        <row r="107">
          <cell r="I107">
            <v>-15665914.699999999</v>
          </cell>
          <cell r="J107">
            <v>2.1</v>
          </cell>
        </row>
        <row r="108">
          <cell r="I108">
            <v>0</v>
          </cell>
          <cell r="J108">
            <v>2.2000000000000002</v>
          </cell>
        </row>
        <row r="109">
          <cell r="I109">
            <v>-4915.95</v>
          </cell>
          <cell r="J109">
            <v>2.1</v>
          </cell>
        </row>
        <row r="110">
          <cell r="I110">
            <v>-15845.13</v>
          </cell>
          <cell r="J110">
            <v>2.1</v>
          </cell>
        </row>
        <row r="111">
          <cell r="I111">
            <v>0</v>
          </cell>
          <cell r="J111">
            <v>2.4</v>
          </cell>
        </row>
        <row r="112">
          <cell r="I112">
            <v>3341329.38</v>
          </cell>
          <cell r="J112">
            <v>2.2000000000000002</v>
          </cell>
        </row>
        <row r="113">
          <cell r="I113">
            <v>-3209282.49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-7479833.96</v>
          </cell>
          <cell r="J115">
            <v>2.2000000000000002</v>
          </cell>
        </row>
        <row r="116">
          <cell r="I116">
            <v>-59327.05</v>
          </cell>
          <cell r="J116">
            <v>2.2000000000000002</v>
          </cell>
        </row>
        <row r="117">
          <cell r="I117">
            <v>-7318581.2999999998</v>
          </cell>
          <cell r="J117">
            <v>2.2000000000000002</v>
          </cell>
        </row>
        <row r="118">
          <cell r="I118">
            <v>-8136160.2999999998</v>
          </cell>
          <cell r="J118">
            <v>2.2000000000000002</v>
          </cell>
        </row>
        <row r="119">
          <cell r="I119">
            <v>-69260.56</v>
          </cell>
          <cell r="J119">
            <v>2.4</v>
          </cell>
        </row>
        <row r="120">
          <cell r="I120">
            <v>22098.95</v>
          </cell>
          <cell r="J120">
            <v>2.4</v>
          </cell>
        </row>
        <row r="121">
          <cell r="I121">
            <v>-5632120.7000000002</v>
          </cell>
          <cell r="J121">
            <v>2.4</v>
          </cell>
        </row>
        <row r="122">
          <cell r="I122">
            <v>-2601774.4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-6758754.0700000003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-379910159.83999997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-17337787.5</v>
          </cell>
          <cell r="J130">
            <v>2.6</v>
          </cell>
        </row>
        <row r="131">
          <cell r="I131">
            <v>-146247.71</v>
          </cell>
          <cell r="J131">
            <v>2.6</v>
          </cell>
        </row>
        <row r="132">
          <cell r="I132">
            <v>-122339526.90000001</v>
          </cell>
          <cell r="J132">
            <v>2.6</v>
          </cell>
        </row>
        <row r="133">
          <cell r="I133">
            <v>-1826481.85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-223489619.47999999</v>
          </cell>
          <cell r="J138">
            <v>2.2999999999999998</v>
          </cell>
        </row>
        <row r="139">
          <cell r="I139">
            <v>-159468265.16999999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-3669925254.5300002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-24601990</v>
          </cell>
          <cell r="J143">
            <v>4.2</v>
          </cell>
        </row>
        <row r="144">
          <cell r="I144">
            <v>-2852448.26</v>
          </cell>
          <cell r="J144">
            <v>4.2</v>
          </cell>
        </row>
        <row r="145">
          <cell r="I145">
            <v>-91705697.230000004</v>
          </cell>
          <cell r="J145">
            <v>4.4000000000000004</v>
          </cell>
        </row>
        <row r="146">
          <cell r="I146">
            <v>-1445221.99</v>
          </cell>
          <cell r="J146">
            <v>4.4000000000000004</v>
          </cell>
        </row>
        <row r="147">
          <cell r="I147">
            <v>-1537942.1</v>
          </cell>
          <cell r="J147">
            <v>4.4000000000000004</v>
          </cell>
        </row>
        <row r="148">
          <cell r="I148">
            <v>-2312696984.4499998</v>
          </cell>
          <cell r="J148">
            <v>4.0999999999999996</v>
          </cell>
        </row>
        <row r="149">
          <cell r="I149">
            <v>-14437669.220000001</v>
          </cell>
          <cell r="J149">
            <v>4.4000000000000004</v>
          </cell>
        </row>
        <row r="150">
          <cell r="I150">
            <v>-37789864.5</v>
          </cell>
          <cell r="J150">
            <v>4.2</v>
          </cell>
        </row>
        <row r="151">
          <cell r="I151">
            <v>-19380900</v>
          </cell>
          <cell r="J151">
            <v>4.2</v>
          </cell>
        </row>
        <row r="152">
          <cell r="I152">
            <v>-29761080.43</v>
          </cell>
          <cell r="J152">
            <v>4.2</v>
          </cell>
        </row>
        <row r="153">
          <cell r="I153">
            <v>-955535</v>
          </cell>
          <cell r="J153">
            <v>4.2</v>
          </cell>
        </row>
        <row r="154">
          <cell r="I154">
            <v>-1352479.8</v>
          </cell>
          <cell r="J154">
            <v>4.2</v>
          </cell>
        </row>
        <row r="155">
          <cell r="I155">
            <v>-196883594.91999999</v>
          </cell>
          <cell r="J155">
            <v>4.0999999999999996</v>
          </cell>
        </row>
        <row r="156">
          <cell r="I156">
            <v>-10619380</v>
          </cell>
          <cell r="J156">
            <v>4.2</v>
          </cell>
        </row>
        <row r="157">
          <cell r="I157">
            <v>-15877225.380000001</v>
          </cell>
          <cell r="J157">
            <v>4.2</v>
          </cell>
        </row>
        <row r="158">
          <cell r="I158">
            <v>-989404.18</v>
          </cell>
          <cell r="J158">
            <v>4.2</v>
          </cell>
        </row>
        <row r="159">
          <cell r="I159">
            <v>-38288.25</v>
          </cell>
          <cell r="J159">
            <v>4.4000000000000004</v>
          </cell>
        </row>
        <row r="160">
          <cell r="I160">
            <v>-1676449</v>
          </cell>
          <cell r="J160">
            <v>4.3</v>
          </cell>
        </row>
        <row r="161">
          <cell r="I161">
            <v>-15043110</v>
          </cell>
          <cell r="J161">
            <v>4.2</v>
          </cell>
        </row>
        <row r="162">
          <cell r="I162">
            <v>-64107705.969999999</v>
          </cell>
          <cell r="J162">
            <v>4.2</v>
          </cell>
        </row>
        <row r="163">
          <cell r="I163">
            <v>-41789</v>
          </cell>
          <cell r="J163">
            <v>4.2</v>
          </cell>
        </row>
        <row r="164">
          <cell r="I164">
            <v>-2759233.98</v>
          </cell>
          <cell r="J164">
            <v>4.2</v>
          </cell>
        </row>
        <row r="165">
          <cell r="I165">
            <v>-957676.62</v>
          </cell>
          <cell r="J165">
            <v>4.2</v>
          </cell>
        </row>
        <row r="166">
          <cell r="I166">
            <v>-2664680</v>
          </cell>
          <cell r="J166">
            <v>4.2</v>
          </cell>
        </row>
        <row r="167">
          <cell r="I167">
            <v>-23373462.190000001</v>
          </cell>
          <cell r="J167">
            <v>4.2</v>
          </cell>
        </row>
        <row r="168">
          <cell r="I168">
            <v>-11547200</v>
          </cell>
          <cell r="J168">
            <v>4.2</v>
          </cell>
        </row>
        <row r="169">
          <cell r="I169">
            <v>-330000</v>
          </cell>
          <cell r="J169">
            <v>4.2</v>
          </cell>
        </row>
        <row r="170">
          <cell r="I170">
            <v>-158000</v>
          </cell>
          <cell r="J170">
            <v>4.2</v>
          </cell>
        </row>
        <row r="171">
          <cell r="I171">
            <v>-191372.29</v>
          </cell>
          <cell r="J171">
            <v>4.2</v>
          </cell>
        </row>
        <row r="172">
          <cell r="I172">
            <v>-84500</v>
          </cell>
          <cell r="J172">
            <v>4.2</v>
          </cell>
        </row>
        <row r="173">
          <cell r="I173">
            <v>15763761.66</v>
          </cell>
          <cell r="J173">
            <v>4.2</v>
          </cell>
        </row>
        <row r="174">
          <cell r="I174">
            <v>-6968.53</v>
          </cell>
          <cell r="J174">
            <v>4.4000000000000004</v>
          </cell>
        </row>
        <row r="175">
          <cell r="I175">
            <v>-500</v>
          </cell>
          <cell r="J175">
            <v>4.4000000000000004</v>
          </cell>
        </row>
        <row r="176">
          <cell r="I176">
            <v>-34101327.630000003</v>
          </cell>
          <cell r="J176">
            <v>4.4000000000000004</v>
          </cell>
        </row>
        <row r="177">
          <cell r="I177">
            <v>-2075430331.0699999</v>
          </cell>
          <cell r="J177">
            <v>4.3</v>
          </cell>
        </row>
        <row r="178">
          <cell r="I178">
            <v>-8537416.5600000005</v>
          </cell>
          <cell r="J178">
            <v>4.4000000000000004</v>
          </cell>
        </row>
        <row r="179">
          <cell r="I179">
            <v>17664143</v>
          </cell>
          <cell r="J179">
            <v>5.0999999999999996</v>
          </cell>
        </row>
        <row r="180">
          <cell r="I180">
            <v>981829064.17999995</v>
          </cell>
          <cell r="J180">
            <v>5.0999999999999996</v>
          </cell>
        </row>
        <row r="181">
          <cell r="I181">
            <v>100000</v>
          </cell>
          <cell r="J181">
            <v>5.0999999999999996</v>
          </cell>
        </row>
        <row r="182">
          <cell r="I182">
            <v>241200469.16</v>
          </cell>
          <cell r="J182">
            <v>5.0999999999999996</v>
          </cell>
        </row>
        <row r="183">
          <cell r="I183">
            <v>16785991.670000002</v>
          </cell>
          <cell r="J183">
            <v>5.0999999999999996</v>
          </cell>
        </row>
        <row r="184">
          <cell r="I184">
            <v>58086711</v>
          </cell>
          <cell r="J184">
            <v>5.0999999999999996</v>
          </cell>
        </row>
        <row r="185">
          <cell r="I185">
            <v>295116623.24000001</v>
          </cell>
          <cell r="J185">
            <v>5.0999999999999996</v>
          </cell>
        </row>
        <row r="186">
          <cell r="I186">
            <v>112012880.73999999</v>
          </cell>
          <cell r="J186">
            <v>5.0999999999999996</v>
          </cell>
        </row>
        <row r="187">
          <cell r="I187">
            <v>21695915.109999999</v>
          </cell>
          <cell r="J187">
            <v>5.0999999999999996</v>
          </cell>
        </row>
        <row r="188">
          <cell r="I188">
            <v>3885567.43</v>
          </cell>
          <cell r="J188">
            <v>5.0999999999999996</v>
          </cell>
        </row>
        <row r="189">
          <cell r="I189">
            <v>111814880.73999999</v>
          </cell>
          <cell r="J189">
            <v>5.0999999999999996</v>
          </cell>
        </row>
        <row r="190">
          <cell r="I190">
            <v>62093330.460000001</v>
          </cell>
          <cell r="J190">
            <v>5.0999999999999996</v>
          </cell>
        </row>
        <row r="191">
          <cell r="I191">
            <v>26605806.399999999</v>
          </cell>
          <cell r="J191">
            <v>5.0999999999999996</v>
          </cell>
        </row>
        <row r="192">
          <cell r="I192">
            <v>86092664.170000002</v>
          </cell>
          <cell r="J192">
            <v>5.0999999999999996</v>
          </cell>
        </row>
        <row r="193">
          <cell r="I193">
            <v>88038630.239999995</v>
          </cell>
          <cell r="J193">
            <v>5.0999999999999996</v>
          </cell>
        </row>
        <row r="194">
          <cell r="I194">
            <v>12908229.51</v>
          </cell>
          <cell r="J194">
            <v>5.0999999999999996</v>
          </cell>
        </row>
        <row r="195">
          <cell r="I195">
            <v>0</v>
          </cell>
          <cell r="J195">
            <v>5.0999999999999996</v>
          </cell>
        </row>
        <row r="196">
          <cell r="I196">
            <v>2606.7199999999998</v>
          </cell>
          <cell r="J196">
            <v>5.0999999999999996</v>
          </cell>
        </row>
        <row r="197">
          <cell r="I197">
            <v>1946.42</v>
          </cell>
          <cell r="J197">
            <v>5.0999999999999996</v>
          </cell>
        </row>
        <row r="198">
          <cell r="I198">
            <v>233.59</v>
          </cell>
          <cell r="J198">
            <v>5.0999999999999996</v>
          </cell>
        </row>
        <row r="199">
          <cell r="I199">
            <v>0</v>
          </cell>
          <cell r="J199">
            <v>5.0999999999999996</v>
          </cell>
        </row>
        <row r="200">
          <cell r="I200">
            <v>0</v>
          </cell>
          <cell r="J200">
            <v>5.0999999999999996</v>
          </cell>
        </row>
        <row r="201">
          <cell r="I201">
            <v>8172.26</v>
          </cell>
          <cell r="J201">
            <v>5.5</v>
          </cell>
        </row>
        <row r="202">
          <cell r="I202">
            <v>31055972.850000001</v>
          </cell>
          <cell r="J202">
            <v>5.5</v>
          </cell>
        </row>
        <row r="203">
          <cell r="I203">
            <v>4669.24</v>
          </cell>
          <cell r="J203">
            <v>5.5</v>
          </cell>
        </row>
        <row r="204">
          <cell r="I204">
            <v>42937910.049999997</v>
          </cell>
          <cell r="J204">
            <v>5.5</v>
          </cell>
        </row>
        <row r="205">
          <cell r="I205">
            <v>46987597.450000003</v>
          </cell>
          <cell r="J205">
            <v>5.5</v>
          </cell>
        </row>
        <row r="206">
          <cell r="I206">
            <v>432449</v>
          </cell>
          <cell r="J206">
            <v>5.5</v>
          </cell>
        </row>
        <row r="207">
          <cell r="I207">
            <v>358426.01</v>
          </cell>
          <cell r="J207">
            <v>5.5</v>
          </cell>
        </row>
        <row r="208">
          <cell r="I208">
            <v>505405</v>
          </cell>
          <cell r="J208">
            <v>5.5</v>
          </cell>
        </row>
        <row r="209">
          <cell r="I209">
            <v>1905551.32</v>
          </cell>
          <cell r="J209">
            <v>5.5</v>
          </cell>
        </row>
        <row r="210">
          <cell r="I210">
            <v>440306.25</v>
          </cell>
          <cell r="J210">
            <v>5.5</v>
          </cell>
        </row>
        <row r="211">
          <cell r="I211">
            <v>225000</v>
          </cell>
          <cell r="J211">
            <v>5.5</v>
          </cell>
        </row>
        <row r="212">
          <cell r="I212">
            <v>76550648.409999996</v>
          </cell>
          <cell r="J212">
            <v>5.5</v>
          </cell>
        </row>
        <row r="213">
          <cell r="I213">
            <v>6797724.5499999998</v>
          </cell>
          <cell r="J213">
            <v>5.5</v>
          </cell>
        </row>
        <row r="214">
          <cell r="I214">
            <v>108482107.12</v>
          </cell>
          <cell r="J214">
            <v>5.5</v>
          </cell>
        </row>
        <row r="215">
          <cell r="I215">
            <v>170170.42</v>
          </cell>
          <cell r="J215">
            <v>5.5</v>
          </cell>
        </row>
        <row r="216">
          <cell r="I216">
            <v>3154859.42</v>
          </cell>
          <cell r="J216">
            <v>5.5</v>
          </cell>
        </row>
        <row r="217">
          <cell r="I217">
            <v>1892167.76</v>
          </cell>
          <cell r="J217">
            <v>5.5</v>
          </cell>
        </row>
        <row r="218">
          <cell r="I218">
            <v>13844840.65</v>
          </cell>
          <cell r="J218">
            <v>5.5</v>
          </cell>
        </row>
        <row r="219">
          <cell r="I219">
            <v>630000</v>
          </cell>
          <cell r="J219">
            <v>5.5</v>
          </cell>
        </row>
        <row r="220">
          <cell r="I220">
            <v>1843811.08</v>
          </cell>
          <cell r="J220">
            <v>5.5</v>
          </cell>
        </row>
        <row r="221">
          <cell r="I221">
            <v>2320440</v>
          </cell>
          <cell r="J221">
            <v>5.5</v>
          </cell>
        </row>
        <row r="222">
          <cell r="I222">
            <v>10557210.25</v>
          </cell>
          <cell r="J222">
            <v>5.5</v>
          </cell>
        </row>
        <row r="223">
          <cell r="I223">
            <v>34901732.390000001</v>
          </cell>
          <cell r="J223">
            <v>5.5</v>
          </cell>
        </row>
        <row r="224">
          <cell r="I224">
            <v>1294583.31</v>
          </cell>
          <cell r="J224">
            <v>5.5</v>
          </cell>
        </row>
        <row r="225">
          <cell r="I225">
            <v>1754613.93</v>
          </cell>
          <cell r="J225">
            <v>5.5</v>
          </cell>
        </row>
        <row r="226">
          <cell r="I226">
            <v>8337065.9400000004</v>
          </cell>
          <cell r="J226">
            <v>5.5</v>
          </cell>
        </row>
        <row r="227">
          <cell r="I227">
            <v>17867969.640000001</v>
          </cell>
          <cell r="J227">
            <v>5.5</v>
          </cell>
        </row>
        <row r="228">
          <cell r="I228">
            <v>15792973.210000001</v>
          </cell>
          <cell r="J228">
            <v>5.5</v>
          </cell>
        </row>
        <row r="229">
          <cell r="I229">
            <v>56925611.810000002</v>
          </cell>
          <cell r="J229">
            <v>5.5</v>
          </cell>
        </row>
        <row r="230">
          <cell r="I230">
            <v>18615419.809999999</v>
          </cell>
          <cell r="J230">
            <v>5.5</v>
          </cell>
        </row>
        <row r="231">
          <cell r="I231">
            <v>457438.8</v>
          </cell>
          <cell r="J231">
            <v>5.5</v>
          </cell>
        </row>
        <row r="232">
          <cell r="I232">
            <v>1622086.55</v>
          </cell>
          <cell r="J232">
            <v>5.5</v>
          </cell>
        </row>
        <row r="233">
          <cell r="I233">
            <v>6717355.5800000001</v>
          </cell>
          <cell r="J233">
            <v>5.5</v>
          </cell>
        </row>
        <row r="234">
          <cell r="I234">
            <v>3834054.26</v>
          </cell>
          <cell r="J234">
            <v>5.5</v>
          </cell>
        </row>
        <row r="235">
          <cell r="I235">
            <v>6198569.3099999996</v>
          </cell>
          <cell r="J235">
            <v>5.5</v>
          </cell>
        </row>
        <row r="236">
          <cell r="I236">
            <v>321463.86</v>
          </cell>
          <cell r="J236">
            <v>5.5</v>
          </cell>
        </row>
        <row r="237">
          <cell r="I237">
            <v>88983.35</v>
          </cell>
          <cell r="J237">
            <v>5.5</v>
          </cell>
        </row>
        <row r="238">
          <cell r="I238">
            <v>27329584.5</v>
          </cell>
          <cell r="J238">
            <v>5.5</v>
          </cell>
        </row>
        <row r="239">
          <cell r="I239">
            <v>710068.07</v>
          </cell>
          <cell r="J239">
            <v>5.6</v>
          </cell>
        </row>
        <row r="240">
          <cell r="I240">
            <v>6275462.1600000001</v>
          </cell>
          <cell r="J240">
            <v>5.5</v>
          </cell>
        </row>
        <row r="241">
          <cell r="I241">
            <v>3730639.98</v>
          </cell>
          <cell r="J241">
            <v>5.5</v>
          </cell>
        </row>
        <row r="242">
          <cell r="I242">
            <v>49454343.810000002</v>
          </cell>
          <cell r="J242">
            <v>5.5</v>
          </cell>
        </row>
        <row r="243">
          <cell r="I243">
            <v>72671275.069999993</v>
          </cell>
          <cell r="J243">
            <v>5.5</v>
          </cell>
        </row>
        <row r="244">
          <cell r="I244">
            <v>11120391.210000001</v>
          </cell>
          <cell r="J244">
            <v>5.5</v>
          </cell>
        </row>
        <row r="245">
          <cell r="I245">
            <v>59172.85</v>
          </cell>
          <cell r="J245">
            <v>5.5</v>
          </cell>
        </row>
        <row r="246">
          <cell r="I246">
            <v>138391.94</v>
          </cell>
          <cell r="J246">
            <v>5.5</v>
          </cell>
        </row>
        <row r="247">
          <cell r="I247">
            <v>10641520.060000001</v>
          </cell>
          <cell r="J247">
            <v>5.5</v>
          </cell>
        </row>
        <row r="248">
          <cell r="I248">
            <v>139100</v>
          </cell>
          <cell r="J248">
            <v>5.5</v>
          </cell>
        </row>
        <row r="249">
          <cell r="I249">
            <v>53100</v>
          </cell>
          <cell r="J249">
            <v>5.5</v>
          </cell>
        </row>
        <row r="250">
          <cell r="I250">
            <v>413560.33</v>
          </cell>
          <cell r="J250">
            <v>5.5</v>
          </cell>
        </row>
        <row r="251">
          <cell r="I251">
            <v>42096684.479999997</v>
          </cell>
          <cell r="J251">
            <v>5.5</v>
          </cell>
        </row>
        <row r="252">
          <cell r="I252">
            <v>7852577.8600000003</v>
          </cell>
          <cell r="J252">
            <v>5.5</v>
          </cell>
        </row>
        <row r="253">
          <cell r="I253">
            <v>4829435.7699999996</v>
          </cell>
          <cell r="J253">
            <v>5.3</v>
          </cell>
        </row>
        <row r="254">
          <cell r="I254">
            <v>191160</v>
          </cell>
          <cell r="J254">
            <v>5.3</v>
          </cell>
        </row>
        <row r="255">
          <cell r="I255">
            <v>50425</v>
          </cell>
          <cell r="J255">
            <v>5.3</v>
          </cell>
        </row>
        <row r="256">
          <cell r="I256">
            <v>30477.919999999998</v>
          </cell>
          <cell r="J256">
            <v>5.3</v>
          </cell>
        </row>
        <row r="257">
          <cell r="I257">
            <v>25078.35</v>
          </cell>
          <cell r="J257">
            <v>5.3</v>
          </cell>
        </row>
        <row r="258">
          <cell r="I258">
            <v>1062077.29</v>
          </cell>
          <cell r="J258">
            <v>5.3</v>
          </cell>
        </row>
        <row r="259">
          <cell r="I259">
            <v>1945770.43</v>
          </cell>
          <cell r="J259">
            <v>5.3</v>
          </cell>
        </row>
        <row r="260">
          <cell r="I260">
            <v>675</v>
          </cell>
          <cell r="J260">
            <v>5.3</v>
          </cell>
        </row>
        <row r="261">
          <cell r="I261">
            <v>2078780.28</v>
          </cell>
          <cell r="J261">
            <v>5.3</v>
          </cell>
        </row>
        <row r="262">
          <cell r="I262">
            <v>6733378.0700000003</v>
          </cell>
          <cell r="J262">
            <v>5.3</v>
          </cell>
        </row>
        <row r="263">
          <cell r="I263">
            <v>1143544.53</v>
          </cell>
          <cell r="J263">
            <v>5.3</v>
          </cell>
        </row>
        <row r="264">
          <cell r="I264">
            <v>358077.35</v>
          </cell>
          <cell r="J264">
            <v>5.3</v>
          </cell>
        </row>
        <row r="265">
          <cell r="I265">
            <v>10230.6</v>
          </cell>
          <cell r="J265">
            <v>5.3</v>
          </cell>
        </row>
        <row r="266">
          <cell r="I266">
            <v>720781.21</v>
          </cell>
          <cell r="J266">
            <v>5.3</v>
          </cell>
        </row>
        <row r="267">
          <cell r="I267">
            <v>45442661.68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2340-7DB9-4D52-9913-96ECA4D41308}">
  <sheetPr>
    <tabColor theme="9" tint="-0.499984740745262"/>
  </sheetPr>
  <dimension ref="B1:O369"/>
  <sheetViews>
    <sheetView showGridLines="0" tabSelected="1" zoomScale="120" zoomScaleNormal="120" workbookViewId="0">
      <selection activeCell="D11" sqref="D11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16.28515625" style="5" bestFit="1" customWidth="1"/>
    <col min="6" max="6" width="1.7109375" style="5" customWidth="1"/>
    <col min="7" max="7" width="15.5703125" style="5" customWidth="1"/>
    <col min="8" max="8" width="12.85546875" style="3" hidden="1" customWidth="1"/>
    <col min="9" max="9" width="12.140625" style="3" hidden="1" customWidth="1"/>
    <col min="10" max="10" width="12.85546875" style="3" hidden="1" customWidth="1"/>
    <col min="11" max="11" width="11.5703125" style="1" hidden="1" customWidth="1"/>
    <col min="12" max="12" width="15" style="1" customWidth="1"/>
    <col min="13" max="14" width="11.42578125" style="1"/>
    <col min="15" max="15" width="17.28515625" style="1" bestFit="1" customWidth="1"/>
    <col min="16" max="16" width="11.85546875" style="1" bestFit="1" customWidth="1"/>
    <col min="17" max="16384" width="11.42578125" style="1"/>
  </cols>
  <sheetData>
    <row r="1" spans="2:12" x14ac:dyDescent="0.25">
      <c r="C1" s="29" t="s">
        <v>0</v>
      </c>
      <c r="D1" s="29"/>
      <c r="E1" s="29"/>
      <c r="F1" s="29"/>
      <c r="G1" s="29"/>
      <c r="I1" s="4"/>
      <c r="J1" s="4"/>
    </row>
    <row r="2" spans="2:12" x14ac:dyDescent="0.25">
      <c r="C2" s="29" t="s">
        <v>1</v>
      </c>
      <c r="D2" s="29"/>
      <c r="E2" s="29"/>
      <c r="F2" s="29"/>
      <c r="G2" s="29"/>
      <c r="I2" s="4"/>
      <c r="J2" s="4"/>
    </row>
    <row r="3" spans="2:12" x14ac:dyDescent="0.25">
      <c r="C3" s="29" t="s">
        <v>2</v>
      </c>
      <c r="D3" s="29"/>
      <c r="E3" s="29"/>
      <c r="F3" s="29"/>
      <c r="G3" s="29"/>
      <c r="I3" s="4"/>
      <c r="J3" s="4"/>
    </row>
    <row r="4" spans="2:12" x14ac:dyDescent="0.25">
      <c r="I4" s="4"/>
      <c r="J4" s="4"/>
    </row>
    <row r="5" spans="2:12" x14ac:dyDescent="0.25">
      <c r="C5" s="6" t="s">
        <v>3</v>
      </c>
      <c r="D5" s="7"/>
      <c r="E5" s="8">
        <v>2024</v>
      </c>
      <c r="F5" s="2"/>
      <c r="G5" s="8">
        <v>2023</v>
      </c>
      <c r="H5" s="8" t="s">
        <v>4</v>
      </c>
      <c r="I5" s="8" t="s">
        <v>5</v>
      </c>
      <c r="J5" s="8" t="s">
        <v>6</v>
      </c>
      <c r="K5" s="8" t="s">
        <v>5</v>
      </c>
    </row>
    <row r="6" spans="2:12" x14ac:dyDescent="0.25">
      <c r="C6" s="6" t="s">
        <v>7</v>
      </c>
      <c r="D6" s="7"/>
      <c r="E6" s="9"/>
      <c r="F6" s="9"/>
      <c r="G6" s="9"/>
      <c r="I6" s="4"/>
      <c r="J6" s="4"/>
    </row>
    <row r="7" spans="2:12" x14ac:dyDescent="0.25">
      <c r="B7" s="1">
        <v>1.1000000000000001</v>
      </c>
      <c r="D7" s="5" t="s">
        <v>8</v>
      </c>
      <c r="E7" s="4">
        <v>6376799705.7700005</v>
      </c>
      <c r="F7" s="4"/>
      <c r="G7" s="4">
        <v>4322775226.96</v>
      </c>
      <c r="H7" s="4">
        <f>'[55]Notas 122023'!$O$202</f>
        <v>277319</v>
      </c>
      <c r="I7" s="4">
        <f>E7-H7</f>
        <v>6376522386.7700005</v>
      </c>
      <c r="J7" s="4">
        <f>'[55]Notas 122023'!$Q$202</f>
        <v>100424</v>
      </c>
      <c r="K7" s="4">
        <f>G7-J7</f>
        <v>4322674802.96</v>
      </c>
    </row>
    <row r="8" spans="2:12" customFormat="1" x14ac:dyDescent="0.25">
      <c r="B8">
        <v>1.2</v>
      </c>
      <c r="C8" s="10"/>
      <c r="D8" s="5" t="s">
        <v>9</v>
      </c>
      <c r="E8" s="4">
        <v>225638109.25999999</v>
      </c>
      <c r="F8" s="4"/>
      <c r="G8" s="4">
        <v>39342234.519999996</v>
      </c>
      <c r="H8" s="4">
        <f>'[55]Notas 122023'!$O$210</f>
        <v>39238005.5</v>
      </c>
      <c r="I8" s="4">
        <f>E8-H8</f>
        <v>186400103.75999999</v>
      </c>
      <c r="J8" s="4">
        <f>'[55]Notas 122023'!$Q$210</f>
        <v>36572639</v>
      </c>
      <c r="K8" s="4">
        <f t="shared" ref="K8:K17" si="0">G8-J8</f>
        <v>2769595.5199999958</v>
      </c>
    </row>
    <row r="9" spans="2:12" customFormat="1" hidden="1" x14ac:dyDescent="0.25">
      <c r="B9">
        <v>1.3</v>
      </c>
      <c r="C9" s="10"/>
      <c r="D9" s="5" t="s">
        <v>10</v>
      </c>
      <c r="E9" s="4">
        <v>0</v>
      </c>
      <c r="F9" s="11"/>
      <c r="G9" s="4">
        <v>0</v>
      </c>
      <c r="H9" s="4"/>
      <c r="I9" s="4"/>
      <c r="J9" s="4"/>
      <c r="K9" s="4">
        <f t="shared" si="0"/>
        <v>0</v>
      </c>
    </row>
    <row r="10" spans="2:12" x14ac:dyDescent="0.25">
      <c r="C10" s="6" t="s">
        <v>11</v>
      </c>
      <c r="E10" s="12">
        <v>6602437814.0300007</v>
      </c>
      <c r="F10" s="13"/>
      <c r="G10" s="12">
        <v>4362117461.4800005</v>
      </c>
      <c r="H10" s="4"/>
      <c r="I10" s="4"/>
      <c r="J10" s="4"/>
      <c r="K10" s="4"/>
    </row>
    <row r="11" spans="2:12" x14ac:dyDescent="0.25">
      <c r="C11" s="6" t="s">
        <v>12</v>
      </c>
      <c r="E11" s="4"/>
      <c r="F11" s="4"/>
      <c r="G11" s="4"/>
      <c r="H11" s="4"/>
      <c r="I11" s="4"/>
      <c r="J11" s="4"/>
      <c r="K11" s="14"/>
    </row>
    <row r="12" spans="2:12" customFormat="1" x14ac:dyDescent="0.25">
      <c r="B12">
        <v>1.5</v>
      </c>
      <c r="C12" s="10"/>
      <c r="D12" s="5" t="s">
        <v>13</v>
      </c>
      <c r="E12" s="4">
        <v>307073613.76999998</v>
      </c>
      <c r="F12" s="4"/>
      <c r="G12" s="4">
        <v>307150946.00999999</v>
      </c>
      <c r="H12" s="4">
        <f>'[55]Notas 122023'!$O$250</f>
        <v>2024</v>
      </c>
      <c r="I12" s="4">
        <f>E12-H12</f>
        <v>307071589.76999998</v>
      </c>
      <c r="J12" s="4">
        <f>'[55]Notas 122023'!$Q$250</f>
        <v>2023</v>
      </c>
      <c r="K12" s="4">
        <f t="shared" si="0"/>
        <v>307148923.00999999</v>
      </c>
    </row>
    <row r="13" spans="2:12" customFormat="1" hidden="1" x14ac:dyDescent="0.25">
      <c r="B13">
        <v>1.6</v>
      </c>
      <c r="C13" s="10"/>
      <c r="D13" s="5" t="s">
        <v>14</v>
      </c>
      <c r="E13" s="4">
        <v>0</v>
      </c>
      <c r="F13" s="11"/>
      <c r="G13" s="4">
        <v>0</v>
      </c>
      <c r="H13" s="4">
        <f>'[55]Notas 122023'!O248</f>
        <v>0</v>
      </c>
      <c r="I13" s="4">
        <f>E13-H13</f>
        <v>0</v>
      </c>
      <c r="J13" s="4">
        <f>'[55]Notas 122023'!P248</f>
        <v>0</v>
      </c>
      <c r="K13" s="4">
        <f t="shared" si="0"/>
        <v>0</v>
      </c>
    </row>
    <row r="14" spans="2:12" customFormat="1" x14ac:dyDescent="0.25">
      <c r="B14">
        <v>1.7</v>
      </c>
      <c r="C14" s="10"/>
      <c r="D14" s="5" t="s">
        <v>15</v>
      </c>
      <c r="E14" s="4">
        <v>34609844.009999998</v>
      </c>
      <c r="F14" s="4"/>
      <c r="G14" s="4">
        <v>34609844.009999998</v>
      </c>
      <c r="H14" s="4">
        <f>'[55]Notas 122023'!$O$262</f>
        <v>32758665.829999998</v>
      </c>
      <c r="I14" s="4">
        <f>E14-H14</f>
        <v>1851178.1799999997</v>
      </c>
      <c r="J14" s="4">
        <f>'[55]Notas 122023'!$Q$262</f>
        <v>32758665.829999998</v>
      </c>
      <c r="K14" s="4">
        <f t="shared" si="0"/>
        <v>1851178.1799999997</v>
      </c>
    </row>
    <row r="15" spans="2:12" customFormat="1" hidden="1" x14ac:dyDescent="0.25">
      <c r="B15" s="1">
        <v>1.8</v>
      </c>
      <c r="C15" s="10"/>
      <c r="D15" s="5" t="s">
        <v>16</v>
      </c>
      <c r="E15" s="4">
        <v>0</v>
      </c>
      <c r="F15" s="11"/>
      <c r="G15" s="4">
        <v>0</v>
      </c>
      <c r="H15" s="4"/>
      <c r="I15" s="4"/>
      <c r="J15" s="4"/>
      <c r="K15" s="4">
        <f t="shared" si="0"/>
        <v>0</v>
      </c>
    </row>
    <row r="16" spans="2:12" x14ac:dyDescent="0.25">
      <c r="B16" s="1">
        <v>1.9</v>
      </c>
      <c r="D16" s="5" t="s">
        <v>17</v>
      </c>
      <c r="E16" s="4">
        <v>2180740930.0899997</v>
      </c>
      <c r="F16" s="4"/>
      <c r="G16" s="4">
        <v>2129884782.0899992</v>
      </c>
      <c r="H16" s="4">
        <f>'[55]Notas 122023'!$O$293</f>
        <v>0</v>
      </c>
      <c r="I16" s="4">
        <f>E16-H16</f>
        <v>2180740930.0899997</v>
      </c>
      <c r="J16" s="4">
        <f>'[55]Notas 122023'!$Q$293</f>
        <v>0</v>
      </c>
      <c r="K16" s="4">
        <f t="shared" si="0"/>
        <v>2129884782.0899992</v>
      </c>
      <c r="L16" s="14"/>
    </row>
    <row r="17" spans="2:15" x14ac:dyDescent="0.25">
      <c r="B17" s="15">
        <v>1.1100000000000001</v>
      </c>
      <c r="D17" s="5" t="s">
        <v>18</v>
      </c>
      <c r="E17" s="4">
        <v>193777216.28</v>
      </c>
      <c r="F17" s="4"/>
      <c r="G17" s="4">
        <v>324672178.67000002</v>
      </c>
      <c r="H17" s="4">
        <f>'[55]Notas 122023'!$O$308</f>
        <v>0</v>
      </c>
      <c r="I17" s="4">
        <f>E17-H17</f>
        <v>193777216.28</v>
      </c>
      <c r="J17" s="4">
        <f>'[55]Notas 122023'!$Q$308</f>
        <v>184151878</v>
      </c>
      <c r="K17" s="4">
        <f t="shared" si="0"/>
        <v>140520300.67000002</v>
      </c>
    </row>
    <row r="18" spans="2:15" customFormat="1" hidden="1" x14ac:dyDescent="0.25">
      <c r="B18">
        <v>1.1200000000000001</v>
      </c>
      <c r="C18" s="10"/>
      <c r="D18" s="16" t="s">
        <v>19</v>
      </c>
      <c r="E18" s="4">
        <v>0</v>
      </c>
      <c r="F18" s="13"/>
      <c r="G18" s="4">
        <v>0</v>
      </c>
      <c r="H18" s="4" t="e">
        <f>'[55]Notas 122023'!#REF!</f>
        <v>#REF!</v>
      </c>
      <c r="I18" s="4" t="e">
        <f>E18-H18</f>
        <v>#REF!</v>
      </c>
      <c r="J18" s="4" t="e">
        <f>'[55]Notas 122023'!#REF!</f>
        <v>#REF!</v>
      </c>
      <c r="K18" s="4"/>
    </row>
    <row r="19" spans="2:15" x14ac:dyDescent="0.25">
      <c r="C19" s="6" t="s">
        <v>20</v>
      </c>
      <c r="E19" s="12">
        <v>2716201604.1500001</v>
      </c>
      <c r="F19" s="13"/>
      <c r="G19" s="12">
        <v>2796317750.7799993</v>
      </c>
      <c r="H19" s="4"/>
      <c r="I19" s="4"/>
      <c r="J19" s="4"/>
      <c r="K19" s="4"/>
    </row>
    <row r="20" spans="2:15" ht="15.75" thickBot="1" x14ac:dyDescent="0.3">
      <c r="C20" s="6" t="s">
        <v>21</v>
      </c>
      <c r="E20" s="17">
        <v>9318639418.1800003</v>
      </c>
      <c r="F20" s="18"/>
      <c r="G20" s="17">
        <v>7158435212.2600002</v>
      </c>
      <c r="H20" s="4"/>
      <c r="I20" s="4"/>
      <c r="J20" s="4"/>
      <c r="K20" s="4"/>
    </row>
    <row r="21" spans="2:15" ht="15.75" thickTop="1" x14ac:dyDescent="0.25">
      <c r="D21" s="5" t="s">
        <v>22</v>
      </c>
      <c r="E21" s="4"/>
      <c r="F21" s="4"/>
      <c r="G21" s="4"/>
      <c r="H21" s="4"/>
      <c r="I21" s="4"/>
      <c r="J21" s="4"/>
      <c r="K21" s="4"/>
    </row>
    <row r="22" spans="2:15" x14ac:dyDescent="0.25">
      <c r="C22" s="6" t="s">
        <v>23</v>
      </c>
      <c r="E22" s="4"/>
      <c r="F22" s="4"/>
      <c r="G22" s="4"/>
      <c r="H22" s="4"/>
      <c r="I22" s="4"/>
      <c r="J22" s="4"/>
      <c r="K22" s="4"/>
    </row>
    <row r="23" spans="2:15" x14ac:dyDescent="0.25">
      <c r="C23" s="6" t="s">
        <v>24</v>
      </c>
      <c r="E23" s="13"/>
      <c r="F23" s="13"/>
      <c r="G23" s="13"/>
      <c r="H23" s="4"/>
      <c r="I23" s="4"/>
      <c r="J23" s="4"/>
      <c r="K23" s="4"/>
    </row>
    <row r="24" spans="2:15" x14ac:dyDescent="0.25">
      <c r="B24" s="1">
        <v>2.1</v>
      </c>
      <c r="D24" s="5" t="s">
        <v>25</v>
      </c>
      <c r="E24" s="4">
        <v>297303773.60999995</v>
      </c>
      <c r="F24" s="4"/>
      <c r="G24" s="4">
        <v>90761643.399999991</v>
      </c>
      <c r="H24" s="4">
        <f>'[55]Notas 122023'!$O$330</f>
        <v>15665914.699999999</v>
      </c>
      <c r="I24" s="4">
        <f t="shared" ref="I24:I25" si="1">E24-H24</f>
        <v>281637858.90999997</v>
      </c>
      <c r="J24" s="4">
        <f>'[55]Notas 122023'!$Q$330</f>
        <v>0</v>
      </c>
      <c r="K24" s="4">
        <f t="shared" ref="K24:K27" si="2">G24-J24</f>
        <v>90761643.399999991</v>
      </c>
      <c r="L24" s="14"/>
    </row>
    <row r="25" spans="2:15" customFormat="1" x14ac:dyDescent="0.25">
      <c r="B25">
        <v>2.2000000000000002</v>
      </c>
      <c r="C25" s="10"/>
      <c r="D25" s="5" t="s">
        <v>26</v>
      </c>
      <c r="E25" s="4">
        <v>25463630.119999997</v>
      </c>
      <c r="F25" s="4"/>
      <c r="G25" s="4">
        <v>45817585.219999999</v>
      </c>
      <c r="H25" s="4">
        <f>'[55]Notas 122023'!$O$339</f>
        <v>2579675.42</v>
      </c>
      <c r="I25" s="4">
        <f t="shared" si="1"/>
        <v>22883954.699999996</v>
      </c>
      <c r="J25" s="4">
        <f>'[55]Notas 122023'!$Q$339</f>
        <v>57786</v>
      </c>
      <c r="K25" s="4">
        <f t="shared" si="2"/>
        <v>45759799.219999999</v>
      </c>
      <c r="L25" s="19"/>
    </row>
    <row r="26" spans="2:15" customFormat="1" x14ac:dyDescent="0.25">
      <c r="B26">
        <v>2.2999999999999998</v>
      </c>
      <c r="C26" s="10"/>
      <c r="D26" s="5" t="s">
        <v>27</v>
      </c>
      <c r="E26" s="4">
        <v>382957883.64999998</v>
      </c>
      <c r="F26" s="4"/>
      <c r="G26" s="4">
        <v>384944260.29999995</v>
      </c>
      <c r="H26" s="4">
        <f>'[55]Notas 122023'!$O$345</f>
        <v>2024</v>
      </c>
      <c r="I26" s="4">
        <f>E26-H26</f>
        <v>382955859.64999998</v>
      </c>
      <c r="J26" s="4">
        <f>'[55]Notas 122023'!$Q$345</f>
        <v>2023</v>
      </c>
      <c r="K26" s="4">
        <f t="shared" si="2"/>
        <v>384942237.29999995</v>
      </c>
    </row>
    <row r="27" spans="2:15" customFormat="1" x14ac:dyDescent="0.25">
      <c r="B27" s="1">
        <v>2.4</v>
      </c>
      <c r="C27" s="10"/>
      <c r="D27" s="5" t="s">
        <v>28</v>
      </c>
      <c r="E27" s="4">
        <v>16396741.670000002</v>
      </c>
      <c r="F27" s="4"/>
      <c r="G27" s="4">
        <v>17348024.450000003</v>
      </c>
      <c r="H27" s="4">
        <f>'[55]Notas 122023'!$O$353</f>
        <v>9913696.5299999993</v>
      </c>
      <c r="I27" s="4">
        <f>E27-H27</f>
        <v>6483045.1400000025</v>
      </c>
      <c r="J27" s="4">
        <f>'[55]Notas 122023'!$Q$353</f>
        <v>13656391</v>
      </c>
      <c r="K27" s="4">
        <f t="shared" si="2"/>
        <v>3691633.450000003</v>
      </c>
    </row>
    <row r="28" spans="2:15" x14ac:dyDescent="0.25">
      <c r="C28" s="6" t="s">
        <v>29</v>
      </c>
      <c r="E28" s="12">
        <v>722122030.04999983</v>
      </c>
      <c r="F28" s="13"/>
      <c r="G28" s="12">
        <v>538871513.37</v>
      </c>
      <c r="H28" s="4"/>
      <c r="I28" s="4"/>
      <c r="J28" s="4"/>
      <c r="K28" s="4"/>
    </row>
    <row r="29" spans="2:15" customFormat="1" x14ac:dyDescent="0.25">
      <c r="C29" s="20" t="s">
        <v>30</v>
      </c>
      <c r="D29" s="10"/>
      <c r="E29" s="21"/>
      <c r="F29" s="21"/>
      <c r="G29" s="21"/>
      <c r="H29" s="4"/>
      <c r="I29" s="4"/>
      <c r="J29" s="4"/>
      <c r="K29" s="4"/>
    </row>
    <row r="30" spans="2:15" customFormat="1" x14ac:dyDescent="0.25">
      <c r="B30">
        <v>2.5</v>
      </c>
      <c r="C30" s="10"/>
      <c r="D30" s="5" t="s">
        <v>31</v>
      </c>
      <c r="E30" s="4">
        <v>379910159.83999997</v>
      </c>
      <c r="F30" s="4"/>
      <c r="G30" s="4">
        <v>248169669.72999999</v>
      </c>
      <c r="H30" s="4" t="e">
        <f>-SUMIF('[55]Balanza 202405'!$J$3:$J$267,"2.5",'[55]Balanza 202405'!$I$3:$I$267)</f>
        <v>#VALUE!</v>
      </c>
      <c r="I30" s="4" t="e">
        <f>-SUMIF('[55]Balanza 202405'!$J$3:$J$267,"2.5",'[55]Balanza 202405'!$I$3:$I$267)</f>
        <v>#VALUE!</v>
      </c>
      <c r="J30" s="4" t="e">
        <f>-SUMIF('[55]Balanza 202405'!$J$3:$J$267,"2.5",'[55]Balanza 202405'!$I$3:$I$267)</f>
        <v>#VALUE!</v>
      </c>
      <c r="K30" s="4" t="e">
        <f>-SUMIF('[55]Balanza 202405'!$J$3:$J$267,"2.5",'[55]Balanza 202405'!$I$3:$I$267)</f>
        <v>#VALUE!</v>
      </c>
      <c r="L30" s="22"/>
      <c r="O30" s="23"/>
    </row>
    <row r="31" spans="2:15" customFormat="1" x14ac:dyDescent="0.25">
      <c r="B31">
        <v>2.6</v>
      </c>
      <c r="C31" s="10"/>
      <c r="D31" s="5" t="s">
        <v>32</v>
      </c>
      <c r="E31" s="4">
        <v>176749674.27999997</v>
      </c>
      <c r="F31" s="4"/>
      <c r="G31" s="4">
        <v>41087286.740000002</v>
      </c>
      <c r="H31" s="4">
        <f>'[55]Notas 122023'!$O$379</f>
        <v>17484035.210000001</v>
      </c>
      <c r="I31" s="4">
        <f t="shared" ref="I31" si="3">E31-H31</f>
        <v>159265639.06999996</v>
      </c>
      <c r="J31" s="4">
        <f>'[55]Notas 122023'!$Q$379</f>
        <v>5971697</v>
      </c>
      <c r="K31" s="4">
        <f t="shared" ref="K31" si="4">G31-J31</f>
        <v>35115589.740000002</v>
      </c>
    </row>
    <row r="32" spans="2:15" customFormat="1" x14ac:dyDescent="0.25">
      <c r="C32" s="20" t="s">
        <v>33</v>
      </c>
      <c r="D32" s="10"/>
      <c r="E32" s="24">
        <v>556659834.11999989</v>
      </c>
      <c r="F32" s="25"/>
      <c r="G32" s="24">
        <v>289256957.46999997</v>
      </c>
      <c r="H32" s="4"/>
      <c r="I32" s="4"/>
      <c r="J32" s="4"/>
      <c r="K32" s="4"/>
    </row>
    <row r="33" spans="2:15" x14ac:dyDescent="0.25">
      <c r="C33" s="6" t="s">
        <v>34</v>
      </c>
      <c r="E33" s="12">
        <v>1278781864.1699996</v>
      </c>
      <c r="F33" s="18"/>
      <c r="G33" s="12">
        <v>828128469.83999991</v>
      </c>
      <c r="H33" s="4"/>
      <c r="I33" s="4"/>
      <c r="J33" s="4"/>
    </row>
    <row r="34" spans="2:15" x14ac:dyDescent="0.25">
      <c r="C34" s="6"/>
      <c r="E34" s="4"/>
      <c r="F34" s="4"/>
      <c r="G34" s="4" t="s">
        <v>22</v>
      </c>
      <c r="H34" s="4"/>
      <c r="I34" s="4"/>
      <c r="J34" s="4"/>
      <c r="O34" s="26"/>
    </row>
    <row r="35" spans="2:15" x14ac:dyDescent="0.25">
      <c r="C35" s="6" t="s">
        <v>35</v>
      </c>
      <c r="E35" s="4"/>
      <c r="F35" s="4"/>
      <c r="G35" s="4"/>
      <c r="H35" s="4"/>
      <c r="I35" s="4"/>
      <c r="J35" s="4"/>
    </row>
    <row r="36" spans="2:15" customFormat="1" x14ac:dyDescent="0.25">
      <c r="B36">
        <v>3.1</v>
      </c>
      <c r="C36" s="20"/>
      <c r="D36" s="5" t="s">
        <v>36</v>
      </c>
      <c r="E36" s="4">
        <v>2587921627.2199998</v>
      </c>
      <c r="F36" s="4"/>
      <c r="G36" s="4">
        <v>2587921627.2199998</v>
      </c>
      <c r="H36" s="4"/>
      <c r="I36" s="4"/>
      <c r="J36" s="4"/>
      <c r="K36" s="4"/>
    </row>
    <row r="37" spans="2:15" customFormat="1" x14ac:dyDescent="0.25">
      <c r="B37">
        <v>3.2</v>
      </c>
      <c r="C37" s="10"/>
      <c r="D37" s="5" t="s">
        <v>37</v>
      </c>
      <c r="E37" s="4">
        <v>3669925254.5300002</v>
      </c>
      <c r="F37" s="4"/>
      <c r="G37" s="4">
        <v>2812866292.29</v>
      </c>
      <c r="H37" s="4"/>
      <c r="I37" s="4"/>
      <c r="J37" s="4"/>
      <c r="K37" s="4"/>
      <c r="L37" s="22"/>
    </row>
    <row r="38" spans="2:15" x14ac:dyDescent="0.25">
      <c r="D38" s="5" t="s">
        <v>38</v>
      </c>
      <c r="E38" s="4">
        <v>1782010672.2599998</v>
      </c>
      <c r="F38" s="4">
        <f>'[55] ERF-Rendimiento Financiero'!G23</f>
        <v>0</v>
      </c>
      <c r="G38" s="4">
        <v>929518821.91000032</v>
      </c>
      <c r="H38" s="4"/>
      <c r="I38" s="4"/>
      <c r="J38" s="4"/>
      <c r="K38" s="4"/>
    </row>
    <row r="39" spans="2:15" x14ac:dyDescent="0.25">
      <c r="C39" s="6" t="s">
        <v>39</v>
      </c>
      <c r="E39" s="24">
        <v>8039857554.0100002</v>
      </c>
      <c r="F39" s="18"/>
      <c r="G39" s="24">
        <v>6330306741.4200001</v>
      </c>
      <c r="H39" s="4"/>
      <c r="I39" s="4"/>
      <c r="J39" s="4"/>
    </row>
    <row r="40" spans="2:15" ht="15.75" thickBot="1" x14ac:dyDescent="0.3">
      <c r="C40" s="6" t="s">
        <v>40</v>
      </c>
      <c r="E40" s="17">
        <v>9318639418.1800003</v>
      </c>
      <c r="F40" s="9"/>
      <c r="G40" s="17">
        <v>7158435212.2600002</v>
      </c>
      <c r="H40" s="4"/>
      <c r="I40" s="4"/>
      <c r="J40" s="4"/>
    </row>
    <row r="41" spans="2:15" ht="15.75" thickTop="1" x14ac:dyDescent="0.25">
      <c r="E41" s="27"/>
      <c r="G41" s="27"/>
      <c r="H41" s="4"/>
      <c r="I41" s="4"/>
      <c r="J41" s="4"/>
    </row>
    <row r="42" spans="2:15" x14ac:dyDescent="0.25">
      <c r="E42" s="27"/>
      <c r="G42" s="4"/>
    </row>
    <row r="43" spans="2:15" x14ac:dyDescent="0.25">
      <c r="E43" s="27"/>
    </row>
    <row r="44" spans="2:15" x14ac:dyDescent="0.25">
      <c r="E44" s="27"/>
    </row>
    <row r="64" hidden="1" x14ac:dyDescent="0.25"/>
    <row r="131" spans="3:3" x14ac:dyDescent="0.25">
      <c r="C131" s="5" t="s">
        <v>41</v>
      </c>
    </row>
    <row r="369" spans="3:3" ht="409.5" x14ac:dyDescent="0.25">
      <c r="C369" s="28" t="s">
        <v>42</v>
      </c>
    </row>
  </sheetData>
  <mergeCells count="3">
    <mergeCell ref="C1:G1"/>
    <mergeCell ref="C2:G2"/>
    <mergeCell ref="C3:G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ESF- Situación Financiera</vt:lpstr>
      <vt:lpstr>'ESF- Situación Financiera'!Área_de_impresión</vt:lpstr>
      <vt:lpstr>'ESF-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2024-07-15T22:39:41Z</dcterms:created>
  <dcterms:modified xsi:type="dcterms:W3CDTF">2024-07-17T23:33:58Z</dcterms:modified>
</cp:coreProperties>
</file>