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7. Julio 2023\Estados Financieros Julio 2023\Portal\"/>
    </mc:Choice>
  </mc:AlternateContent>
  <xr:revisionPtr revIDLastSave="0" documentId="13_ncr:1_{5D2892B9-FD2C-4D7B-986A-B1E8516A5BD9}" xr6:coauthVersionLast="47" xr6:coauthVersionMax="47" xr10:uidLastSave="{00000000-0000-0000-0000-000000000000}"/>
  <bookViews>
    <workbookView xWindow="-120" yWindow="-120" windowWidth="29040" windowHeight="15840" xr2:uid="{887ECE93-A2C7-4243-B21F-58C6C9905B8D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K19" i="1" s="1"/>
  <c r="H19" i="1"/>
  <c r="I19" i="1" s="1"/>
  <c r="J18" i="1"/>
  <c r="K18" i="1" s="1"/>
  <c r="H18" i="1"/>
  <c r="I18" i="1" s="1"/>
  <c r="J17" i="1"/>
  <c r="H17" i="1"/>
  <c r="I17" i="1" s="1"/>
  <c r="K17" i="1"/>
  <c r="J16" i="1"/>
  <c r="K16" i="1" s="1"/>
  <c r="H16" i="1"/>
  <c r="I16" i="1" s="1"/>
  <c r="J15" i="1"/>
  <c r="H15" i="1"/>
  <c r="J11" i="1"/>
  <c r="K11" i="1" s="1"/>
  <c r="H11" i="1"/>
  <c r="I11" i="1"/>
  <c r="J10" i="1"/>
  <c r="K10" i="1" s="1"/>
  <c r="H10" i="1"/>
  <c r="I10" i="1" s="1"/>
  <c r="J9" i="1"/>
  <c r="K9" i="1" s="1"/>
  <c r="H9" i="1"/>
  <c r="I9" i="1" s="1"/>
  <c r="J8" i="1"/>
  <c r="H8" i="1"/>
  <c r="I8" i="1" s="1"/>
  <c r="K8" i="1" l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<sst xmlns="http://schemas.openxmlformats.org/spreadsheetml/2006/main" count="25" uniqueCount="24">
  <si>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</si>
  <si>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Julio de 2023 y 2022</t>
  </si>
  <si>
    <t>(Valores en RD$ pesos)</t>
  </si>
  <si>
    <t xml:space="preserve">Notas 2021 </t>
  </si>
  <si>
    <t>Diferencia</t>
  </si>
  <si>
    <t xml:space="preserve">Notas 2020 </t>
  </si>
  <si>
    <t xml:space="preserve">Ingresos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</si>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</sst>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554507-04BD-4330-B0E3-E534D5C1EE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1197628</xdr:colOff>
      <xdr:row>25</xdr:row>
      <xdr:rowOff>126066</xdr:rowOff>
    </xdr:from>
    <xdr:to>
      <xdr:col>6</xdr:col>
      <xdr:colOff>593127</xdr:colOff>
      <xdr:row>34</xdr:row>
      <xdr:rowOff>5389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924622-E812-43A6-8E62-68248C1441B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0128" y="4356287"/>
          <a:ext cx="3765793" cy="1392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7.%20Julio%202023\Estados%20Financieros%20Julio%202023\Estados%20Financieros%20Julio%202023-Definitivo.xlsx" TargetMode="External"/><Relationship Id="rId1" Type="http://schemas.openxmlformats.org/officeDocument/2006/relationships/externalLinkPath" Target="/DGA/2023/7.%20Julio%202023/Estados%20Financieros%20Julio%202023/Estados%20Financieros%20Julio%202023-Definiti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Balanza 202307"/>
      <sheetName val="Flujo 202301"/>
      <sheetName val="Balanza 202207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450">
          <cell r="O450">
            <v>1561446386.21</v>
          </cell>
          <cell r="Q450">
            <v>1826072141.5100002</v>
          </cell>
        </row>
        <row r="486">
          <cell r="O486">
            <v>251588442.56000003</v>
          </cell>
          <cell r="Q486">
            <v>274272188.42000002</v>
          </cell>
        </row>
        <row r="492">
          <cell r="O492">
            <v>2159737667.04</v>
          </cell>
          <cell r="Q492">
            <v>1894785416.1500001</v>
          </cell>
        </row>
        <row r="507">
          <cell r="O507">
            <v>131194764.32000001</v>
          </cell>
          <cell r="Q507">
            <v>100425111.77</v>
          </cell>
        </row>
        <row r="530">
          <cell r="O530">
            <v>2171714719.1600003</v>
          </cell>
          <cell r="Q530">
            <v>2376333162.3299999</v>
          </cell>
        </row>
        <row r="547">
          <cell r="O547">
            <v>67083962.700000003</v>
          </cell>
          <cell r="Q547">
            <v>128105042.90000001</v>
          </cell>
        </row>
        <row r="615">
          <cell r="O615">
            <v>162801144.85000002</v>
          </cell>
          <cell r="Q615">
            <v>113215340.14</v>
          </cell>
        </row>
        <row r="629">
          <cell r="O629">
            <v>67420872.12000002</v>
          </cell>
          <cell r="Q629">
            <v>80692169.899999991</v>
          </cell>
        </row>
        <row r="699">
          <cell r="O699">
            <v>647138119.84000003</v>
          </cell>
          <cell r="Q699">
            <v>527311444.98000008</v>
          </cell>
        </row>
        <row r="708">
          <cell r="O708">
            <v>10530853.15</v>
          </cell>
          <cell r="Q708">
            <v>5313392.47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116F-840B-45EA-BBCF-3A79AA42DC2E}">
  <sheetPr>
    <tabColor theme="9" tint="-0.499984740745262"/>
  </sheetPr>
  <dimension ref="B1:N369"/>
  <sheetViews>
    <sheetView showGridLines="0" tabSelected="1" zoomScale="136" zoomScaleNormal="136" workbookViewId="0">
      <selection activeCell="C27" sqref="C27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1832507659.0800002</v>
      </c>
      <c r="F8" s="12"/>
      <c r="G8" s="11">
        <v>1826072141.5100002</v>
      </c>
      <c r="H8" s="11">
        <f>'[1]Notas 062022'!$O$450</f>
        <v>1561446386.21</v>
      </c>
      <c r="I8" s="13">
        <f>E8-H8</f>
        <v>271061272.87000012</v>
      </c>
      <c r="J8" s="11">
        <f>'[1]Notas 062022'!$Q$450</f>
        <v>1826072141.5100002</v>
      </c>
      <c r="K8" s="13">
        <f>G8-J8</f>
        <v>0</v>
      </c>
    </row>
    <row r="9" spans="2:11" x14ac:dyDescent="0.25">
      <c r="C9" s="3" t="s">
        <v>8</v>
      </c>
      <c r="E9" s="11">
        <v>289308081.98000002</v>
      </c>
      <c r="F9" s="12"/>
      <c r="G9" s="11">
        <v>274272188.42000002</v>
      </c>
      <c r="H9" s="11">
        <f>'[1]Notas 062022'!$O$486</f>
        <v>251588442.56000003</v>
      </c>
      <c r="I9" s="13">
        <f t="shared" ref="I9:I11" si="0">E9-H9</f>
        <v>37719639.419999987</v>
      </c>
      <c r="J9" s="11">
        <f>'[1]Notas 062022'!$Q$486</f>
        <v>274272188.42000002</v>
      </c>
      <c r="K9" s="13">
        <f t="shared" ref="K9:K11" si="1">G9-J9</f>
        <v>0</v>
      </c>
    </row>
    <row r="10" spans="2:11" x14ac:dyDescent="0.25">
      <c r="C10" s="3" t="s">
        <v>9</v>
      </c>
      <c r="E10" s="11">
        <v>2441645920.9499998</v>
      </c>
      <c r="F10" s="12"/>
      <c r="G10" s="11">
        <v>1894785416.1500001</v>
      </c>
      <c r="H10" s="11">
        <f>'[1]Notas 062022'!$O$492</f>
        <v>2159737667.04</v>
      </c>
      <c r="I10" s="13">
        <f t="shared" si="0"/>
        <v>281908253.90999985</v>
      </c>
      <c r="J10" s="11">
        <f>'[1]Notas 062022'!$Q$492</f>
        <v>1894785416.1500001</v>
      </c>
      <c r="K10" s="13">
        <f t="shared" si="1"/>
        <v>0</v>
      </c>
    </row>
    <row r="11" spans="2:11" x14ac:dyDescent="0.25">
      <c r="C11" s="3" t="s">
        <v>10</v>
      </c>
      <c r="E11" s="11">
        <v>150468826.30000001</v>
      </c>
      <c r="F11" s="12"/>
      <c r="G11" s="11">
        <v>100439411.77</v>
      </c>
      <c r="H11" s="11">
        <f>'[1]Notas 062022'!$O$507</f>
        <v>131194764.32000001</v>
      </c>
      <c r="I11" s="13">
        <f t="shared" si="0"/>
        <v>19274061.980000004</v>
      </c>
      <c r="J11" s="11">
        <f>'[1]Notas 062022'!$Q$507</f>
        <v>100425111.77</v>
      </c>
      <c r="K11" s="13">
        <f t="shared" si="1"/>
        <v>14300</v>
      </c>
    </row>
    <row r="12" spans="2:11" x14ac:dyDescent="0.25">
      <c r="B12" s="4" t="s">
        <v>11</v>
      </c>
      <c r="E12" s="14">
        <v>4713930487.3100004</v>
      </c>
      <c r="F12" s="12"/>
      <c r="G12" s="14">
        <v>4095569157.8500004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2576470247.9299998</v>
      </c>
      <c r="F15" s="11"/>
      <c r="G15" s="11">
        <v>2575155467.5600004</v>
      </c>
      <c r="H15" s="11">
        <f>'[1]Notas 062022'!$O$530</f>
        <v>2171714719.1600003</v>
      </c>
      <c r="I15" s="13">
        <f t="shared" ref="I15:I20" si="2">E15-H15</f>
        <v>404755528.7699995</v>
      </c>
      <c r="J15" s="11">
        <f>'[1]Notas 062022'!$Q$530</f>
        <v>2376333162.3299999</v>
      </c>
      <c r="K15" s="13">
        <f t="shared" ref="K15:K20" si="3">G15-J15</f>
        <v>198822305.2300005</v>
      </c>
    </row>
    <row r="16" spans="2:11" x14ac:dyDescent="0.25">
      <c r="C16" s="3" t="s">
        <v>15</v>
      </c>
      <c r="E16" s="11">
        <v>76589426.780000001</v>
      </c>
      <c r="F16" s="12"/>
      <c r="G16" s="11">
        <v>142706000.84</v>
      </c>
      <c r="H16" s="11">
        <f>'[1]Notas 062022'!$O$547</f>
        <v>67083962.700000003</v>
      </c>
      <c r="I16" s="13">
        <f t="shared" si="2"/>
        <v>9505464.0799999982</v>
      </c>
      <c r="J16" s="11">
        <f>'[1]Notas 062022'!$Q$547</f>
        <v>128105042.90000001</v>
      </c>
      <c r="K16" s="13">
        <f t="shared" si="3"/>
        <v>14600957.939999998</v>
      </c>
    </row>
    <row r="17" spans="2:14" x14ac:dyDescent="0.25">
      <c r="C17" s="3" t="s">
        <v>16</v>
      </c>
      <c r="E17" s="11">
        <v>309707580.81</v>
      </c>
      <c r="F17" s="12"/>
      <c r="G17" s="11">
        <v>115128774.23999999</v>
      </c>
      <c r="H17" s="11">
        <f>'[1]Notas 062022'!$O$615</f>
        <v>162801144.85000002</v>
      </c>
      <c r="I17" s="13">
        <f>E17-H17</f>
        <v>146906435.95999998</v>
      </c>
      <c r="J17" s="11">
        <f>'[1]Notas 062022'!$Q$615</f>
        <v>113215340.14</v>
      </c>
      <c r="K17" s="13">
        <f t="shared" si="3"/>
        <v>1913434.099999994</v>
      </c>
    </row>
    <row r="18" spans="2:14" x14ac:dyDescent="0.25">
      <c r="C18" s="3" t="s">
        <v>17</v>
      </c>
      <c r="E18" s="11">
        <v>91285541.420000002</v>
      </c>
      <c r="F18" s="12"/>
      <c r="G18" s="11">
        <v>80692169.899999991</v>
      </c>
      <c r="H18" s="11">
        <f>'[1]Notas 062022'!O629</f>
        <v>67420872.12000002</v>
      </c>
      <c r="I18" s="13">
        <f t="shared" si="2"/>
        <v>23864669.299999982</v>
      </c>
      <c r="J18" s="11">
        <f>'[1]Notas 062022'!Q629</f>
        <v>80692169.899999991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600303930.68000007</v>
      </c>
      <c r="F19" s="12"/>
      <c r="G19" s="11">
        <v>676555838.29999995</v>
      </c>
      <c r="H19" s="11">
        <f>'[1]Notas 062022'!$O$699</f>
        <v>647138119.84000003</v>
      </c>
      <c r="I19" s="13">
        <f t="shared" si="2"/>
        <v>-46834189.159999967</v>
      </c>
      <c r="J19" s="11">
        <f>'[1]Notas 062022'!$Q$699</f>
        <v>527311444.98000008</v>
      </c>
      <c r="K19" s="13">
        <f t="shared" si="3"/>
        <v>149244393.31999987</v>
      </c>
    </row>
    <row r="20" spans="2:14" x14ac:dyDescent="0.25">
      <c r="C20" s="3" t="s">
        <v>19</v>
      </c>
      <c r="E20" s="11">
        <v>14943090.669999998</v>
      </c>
      <c r="F20" s="12"/>
      <c r="G20" s="11">
        <v>5313392.47</v>
      </c>
      <c r="H20" s="11">
        <f>'[1]Notas 062022'!$O$708</f>
        <v>10530853.15</v>
      </c>
      <c r="I20" s="13">
        <f t="shared" si="2"/>
        <v>4412237.5199999977</v>
      </c>
      <c r="J20" s="11">
        <f>'[1]Notas 062022'!$Q$708</f>
        <v>5313392.47</v>
      </c>
      <c r="K20" s="13">
        <f t="shared" si="3"/>
        <v>0</v>
      </c>
    </row>
    <row r="21" spans="2:14" x14ac:dyDescent="0.25">
      <c r="B21" s="4" t="s">
        <v>20</v>
      </c>
      <c r="E21" s="14">
        <v>3669299818.29</v>
      </c>
      <c r="F21" s="12"/>
      <c r="G21" s="14">
        <v>3595551643.3099999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1044630669.0200005</v>
      </c>
      <c r="F23" s="12"/>
      <c r="G23" s="16">
        <v>500017514.54000044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2024-02-26T19:41:49Z</cp:lastPrinted>
  <dcterms:created xsi:type="dcterms:W3CDTF">2024-02-26T19:36:45Z</dcterms:created>
  <dcterms:modified xsi:type="dcterms:W3CDTF">2024-02-26T19:41:51Z</dcterms:modified>
</cp:coreProperties>
</file>