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4. Abril\Estados Financieros\Portal\"/>
    </mc:Choice>
  </mc:AlternateContent>
  <xr:revisionPtr revIDLastSave="0" documentId="13_ncr:1_{37CC92A2-05C3-4722-B10E-AFBCF1E46FA8}" xr6:coauthVersionLast="47" xr6:coauthVersionMax="47" xr10:uidLastSave="{00000000-0000-0000-0000-000000000000}"/>
  <bookViews>
    <workbookView xWindow="28680" yWindow="-120" windowWidth="29040" windowHeight="15840" xr2:uid="{4D83B338-9300-4292-A7CD-7B36D74CAB54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 ERF-Rendimiento Financiero'!$C$6:$H$29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I20" i="1"/>
  <c r="J20" i="1" s="1"/>
  <c r="L20" i="1"/>
  <c r="K19" i="1"/>
  <c r="L19" i="1" s="1"/>
  <c r="I19" i="1"/>
  <c r="J19" i="1"/>
  <c r="K18" i="1"/>
  <c r="L18" i="1" s="1"/>
  <c r="I18" i="1"/>
  <c r="J18" i="1"/>
  <c r="K17" i="1"/>
  <c r="I17" i="1"/>
  <c r="L17" i="1"/>
  <c r="J17" i="1"/>
  <c r="K16" i="1"/>
  <c r="L16" i="1" s="1"/>
  <c r="I16" i="1"/>
  <c r="J16" i="1"/>
  <c r="K15" i="1"/>
  <c r="L15" i="1" s="1"/>
  <c r="I15" i="1"/>
  <c r="K11" i="1"/>
  <c r="I11" i="1"/>
  <c r="J11" i="1" s="1"/>
  <c r="L11" i="1"/>
  <c r="K10" i="1"/>
  <c r="I10" i="1"/>
  <c r="J10" i="1" s="1"/>
  <c r="L10" i="1"/>
  <c r="K9" i="1"/>
  <c r="L9" i="1" s="1"/>
  <c r="I9" i="1"/>
  <c r="J9" i="1"/>
  <c r="K8" i="1"/>
  <c r="I8" i="1"/>
  <c r="J8" i="1"/>
  <c r="L8" i="1" l="1"/>
  <c r="J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<sst xmlns="http://schemas.openxmlformats.org/spreadsheetml/2006/main" count="25" uniqueCount="24">
  <si>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</si>
  <si>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30 de Abril de 2024 y 2023</t>
  </si>
  <si>
    <t>(Valores en RD$ pesos)</t>
  </si>
  <si>
    <t xml:space="preserve">Notas 2021 </t>
  </si>
  <si>
    <t>Diferencia</t>
  </si>
  <si>
    <t xml:space="preserve">Notas 2020 </t>
  </si>
  <si>
    <t xml:space="preserve">Ingresos  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</si>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</sst>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3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809257-A9BD-40E8-87B5-C2D06CFFDD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1134596</xdr:colOff>
      <xdr:row>25</xdr:row>
      <xdr:rowOff>56030</xdr:rowOff>
    </xdr:from>
    <xdr:to>
      <xdr:col>7</xdr:col>
      <xdr:colOff>475783</xdr:colOff>
      <xdr:row>33</xdr:row>
      <xdr:rowOff>103443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AE299-09A0-428E-B1CE-8F72C4D3643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7096" y="4286251"/>
          <a:ext cx="3711481" cy="13921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4.%20Abril\Estados%20Financieros\Estados%20Financieros%20Abril%202024.xlsx" TargetMode="External"/><Relationship Id="rId1" Type="http://schemas.openxmlformats.org/officeDocument/2006/relationships/externalLinkPath" Target="/DGA/2024/4.%20Abril/Estados%20Financieros/Estados%20Financieros%20Abril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Balanza 202404"/>
      <sheetName val="Balanza 202304"/>
      <sheetName val="Mov. AF"/>
      <sheetName val="Hoja1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12">
          <cell r="O512">
            <v>12559688.25</v>
          </cell>
          <cell r="Q512">
            <v>0</v>
          </cell>
        </row>
        <row r="545">
          <cell r="O545">
            <v>3162784542.1399999</v>
          </cell>
          <cell r="Q545">
            <v>315527792</v>
          </cell>
        </row>
        <row r="551">
          <cell r="O551">
            <v>191218351.35000002</v>
          </cell>
          <cell r="Q551">
            <v>0</v>
          </cell>
        </row>
        <row r="567">
          <cell r="O567">
            <v>2476712562.6500001</v>
          </cell>
          <cell r="Q567">
            <v>60147690</v>
          </cell>
        </row>
        <row r="591">
          <cell r="O591">
            <v>452826682.38</v>
          </cell>
          <cell r="Q591">
            <v>4752170058.2399998</v>
          </cell>
        </row>
        <row r="613">
          <cell r="O613" t="e">
            <v>#REF!</v>
          </cell>
          <cell r="Q613">
            <v>223321574.19999999</v>
          </cell>
        </row>
        <row r="676">
          <cell r="O676" t="e">
            <v>#REF!</v>
          </cell>
          <cell r="Q676">
            <v>111228071.90000002</v>
          </cell>
        </row>
        <row r="689">
          <cell r="O689" t="e">
            <v>#REF!</v>
          </cell>
          <cell r="Q689">
            <v>139589875.35999998</v>
          </cell>
        </row>
        <row r="759">
          <cell r="O759" t="e">
            <v>#REF!</v>
          </cell>
          <cell r="Q759">
            <v>79415723.620000005</v>
          </cell>
        </row>
        <row r="770">
          <cell r="O770" t="e">
            <v>#REF!</v>
          </cell>
          <cell r="Q770">
            <v>9536909</v>
          </cell>
        </row>
      </sheetData>
      <sheetData sheetId="9">
        <row r="3">
          <cell r="I3">
            <v>50000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5F7D-AA90-472B-AAD5-E868A0E13A24}">
  <sheetPr>
    <tabColor theme="9" tint="-0.499984740745262"/>
  </sheetPr>
  <dimension ref="B1:O369"/>
  <sheetViews>
    <sheetView showGridLines="0" tabSelected="1" zoomScale="136" zoomScaleNormal="136" workbookViewId="0">
      <selection activeCell="O13" sqref="O13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9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x14ac:dyDescent="0.25">
      <c r="C1" s="17" t="s">
        <v>0</v>
      </c>
      <c r="D1" s="17"/>
      <c r="E1" s="17"/>
      <c r="F1" s="17"/>
      <c r="G1" s="17"/>
      <c r="H1" s="17"/>
    </row>
    <row r="2" spans="2:13" x14ac:dyDescent="0.25">
      <c r="C2" s="17" t="s">
        <v>1</v>
      </c>
      <c r="D2" s="17"/>
      <c r="E2" s="17"/>
      <c r="F2" s="17"/>
      <c r="G2" s="17"/>
      <c r="H2" s="17"/>
    </row>
    <row r="3" spans="2:13" x14ac:dyDescent="0.25">
      <c r="C3" s="17" t="s">
        <v>2</v>
      </c>
      <c r="D3" s="17"/>
      <c r="E3" s="17"/>
      <c r="F3" s="17"/>
      <c r="G3" s="17"/>
      <c r="H3" s="17"/>
    </row>
    <row r="4" spans="2:13" x14ac:dyDescent="0.25">
      <c r="D4" s="4"/>
      <c r="E4" s="2"/>
    </row>
    <row r="5" spans="2:13" x14ac:dyDescent="0.25">
      <c r="D5" s="4"/>
      <c r="E5" s="2"/>
    </row>
    <row r="6" spans="2:13" x14ac:dyDescent="0.25">
      <c r="E6" s="5"/>
      <c r="F6" s="5">
        <v>2024</v>
      </c>
      <c r="G6" s="2"/>
      <c r="H6" s="5">
        <v>2023</v>
      </c>
      <c r="I6" s="5" t="s">
        <v>3</v>
      </c>
      <c r="J6" s="5" t="s">
        <v>4</v>
      </c>
      <c r="K6" s="5" t="s">
        <v>5</v>
      </c>
      <c r="L6" s="5" t="s">
        <v>4</v>
      </c>
    </row>
    <row r="7" spans="2:13" x14ac:dyDescent="0.25">
      <c r="C7" s="4" t="s">
        <v>6</v>
      </c>
      <c r="D7" s="6"/>
      <c r="E7" s="2"/>
      <c r="F7" s="7"/>
      <c r="G7" s="8"/>
      <c r="H7" s="8"/>
    </row>
    <row r="8" spans="2:13" x14ac:dyDescent="0.25">
      <c r="B8" s="1">
        <v>4.0999999999999996</v>
      </c>
      <c r="D8" s="3" t="s">
        <v>7</v>
      </c>
      <c r="F8" s="10">
        <v>1617034808.79</v>
      </c>
      <c r="G8" s="10"/>
      <c r="H8" s="10">
        <v>1004903929.46</v>
      </c>
      <c r="I8" s="10">
        <f>'[55]Notas 122023'!$O$512</f>
        <v>12559688.25</v>
      </c>
      <c r="J8" s="11">
        <f>F8-I8</f>
        <v>1604475120.54</v>
      </c>
      <c r="K8" s="10">
        <f>'[55]Notas 122023'!$Q$512</f>
        <v>0</v>
      </c>
      <c r="L8" s="11">
        <f>H8-K8</f>
        <v>1004903929.46</v>
      </c>
    </row>
    <row r="9" spans="2:13" x14ac:dyDescent="0.25">
      <c r="B9" s="1">
        <v>4.2</v>
      </c>
      <c r="D9" s="3" t="s">
        <v>8</v>
      </c>
      <c r="F9" s="10">
        <v>161684848.84</v>
      </c>
      <c r="G9" s="10"/>
      <c r="H9" s="10">
        <v>164529603.78999999</v>
      </c>
      <c r="I9" s="10">
        <f>'[55]Notas 122023'!$O$545</f>
        <v>3162784542.1399999</v>
      </c>
      <c r="J9" s="11">
        <f t="shared" ref="J9:J11" si="0">F9-I9</f>
        <v>-3001099693.2999997</v>
      </c>
      <c r="K9" s="10">
        <f>'[55]Notas 122023'!$Q$545</f>
        <v>315527792</v>
      </c>
      <c r="L9" s="11">
        <f t="shared" ref="L9:L11" si="1">H9-K9</f>
        <v>-150998188.21000001</v>
      </c>
    </row>
    <row r="10" spans="2:13" x14ac:dyDescent="0.25">
      <c r="B10" s="1">
        <v>4.3</v>
      </c>
      <c r="D10" s="3" t="s">
        <v>9</v>
      </c>
      <c r="F10" s="10">
        <v>1450194227.79</v>
      </c>
      <c r="G10" s="10"/>
      <c r="H10" s="10">
        <v>1605809939.0899999</v>
      </c>
      <c r="I10" s="10">
        <f>'[55]Notas 122023'!$O$551</f>
        <v>191218351.35000002</v>
      </c>
      <c r="J10" s="11">
        <f t="shared" si="0"/>
        <v>1258975876.4400001</v>
      </c>
      <c r="K10" s="10">
        <f>'[55]Notas 122023'!$Q$551</f>
        <v>0</v>
      </c>
      <c r="L10" s="11">
        <f t="shared" si="1"/>
        <v>1605809939.0899999</v>
      </c>
    </row>
    <row r="11" spans="2:13" x14ac:dyDescent="0.25">
      <c r="B11" s="1">
        <v>4.4000000000000004</v>
      </c>
      <c r="D11" s="3" t="s">
        <v>10</v>
      </c>
      <c r="F11" s="10">
        <v>86116608.980000004</v>
      </c>
      <c r="G11" s="10"/>
      <c r="H11" s="10">
        <v>94563457.230000019</v>
      </c>
      <c r="I11" s="10">
        <f>'[55]Notas 122023'!$O$567</f>
        <v>2476712562.6500001</v>
      </c>
      <c r="J11" s="11">
        <f t="shared" si="0"/>
        <v>-2390595953.6700001</v>
      </c>
      <c r="K11" s="10">
        <f>'[55]Notas 122023'!$Q$567</f>
        <v>60147690</v>
      </c>
      <c r="L11" s="11">
        <f t="shared" si="1"/>
        <v>34415767.230000019</v>
      </c>
    </row>
    <row r="12" spans="2:13" x14ac:dyDescent="0.25">
      <c r="C12" s="4" t="s">
        <v>11</v>
      </c>
      <c r="F12" s="12">
        <v>3315030494.4000001</v>
      </c>
      <c r="G12" s="13"/>
      <c r="H12" s="12">
        <v>2869806930.5700002</v>
      </c>
      <c r="I12" s="10"/>
      <c r="J12" s="11"/>
      <c r="K12" s="10"/>
      <c r="M12" s="11"/>
    </row>
    <row r="13" spans="2:13" x14ac:dyDescent="0.25">
      <c r="D13" s="3" t="s">
        <v>12</v>
      </c>
      <c r="F13" s="10"/>
      <c r="G13" s="10"/>
      <c r="H13" s="10"/>
      <c r="I13" s="10"/>
      <c r="K13" s="10"/>
    </row>
    <row r="14" spans="2:13" x14ac:dyDescent="0.25">
      <c r="C14" s="4" t="s">
        <v>13</v>
      </c>
      <c r="E14" s="2"/>
      <c r="F14" s="13"/>
      <c r="G14" s="13"/>
      <c r="H14" s="13"/>
      <c r="I14" s="10"/>
      <c r="K14" s="10"/>
    </row>
    <row r="15" spans="2:13" x14ac:dyDescent="0.25">
      <c r="B15" s="1">
        <v>5.0999999999999996</v>
      </c>
      <c r="D15" s="3" t="s">
        <v>14</v>
      </c>
      <c r="F15" s="10">
        <v>-1460776093.2900002</v>
      </c>
      <c r="G15" s="10"/>
      <c r="H15" s="10">
        <v>-1470051155.3399999</v>
      </c>
      <c r="I15" s="10">
        <f>'[55]Notas 122023'!$O$591</f>
        <v>452826682.38</v>
      </c>
      <c r="J15" s="11">
        <f t="shared" ref="J15:J20" si="2">F15-I15</f>
        <v>-1913602775.6700001</v>
      </c>
      <c r="K15" s="10">
        <f>'[55]Notas 122023'!$Q$591</f>
        <v>4752170058.2399998</v>
      </c>
      <c r="L15" s="11">
        <f t="shared" ref="L15:L20" si="3">H15-K15</f>
        <v>-6222221213.5799999</v>
      </c>
    </row>
    <row r="16" spans="2:13" x14ac:dyDescent="0.25">
      <c r="B16" s="1">
        <v>5.2</v>
      </c>
      <c r="D16" s="3" t="s">
        <v>15</v>
      </c>
      <c r="F16" s="10">
        <v>-48540641.75</v>
      </c>
      <c r="G16" s="10"/>
      <c r="H16" s="10">
        <v>-41354335.129999995</v>
      </c>
      <c r="I16" s="10" t="e">
        <f>'[55]Notas 122023'!$O$613</f>
        <v>#REF!</v>
      </c>
      <c r="J16" s="11" t="e">
        <f t="shared" si="2"/>
        <v>#REF!</v>
      </c>
      <c r="K16" s="10">
        <f>'[55]Notas 122023'!$Q$613</f>
        <v>223321574.19999999</v>
      </c>
      <c r="L16" s="11">
        <f t="shared" si="3"/>
        <v>-264675909.32999998</v>
      </c>
    </row>
    <row r="17" spans="2:15" x14ac:dyDescent="0.25">
      <c r="B17" s="1">
        <v>5.3</v>
      </c>
      <c r="D17" s="3" t="s">
        <v>16</v>
      </c>
      <c r="F17" s="10">
        <v>-160205341.74000004</v>
      </c>
      <c r="G17" s="10"/>
      <c r="H17" s="10">
        <v>-167463596.82999998</v>
      </c>
      <c r="I17" s="10" t="e">
        <f>'[55]Notas 122023'!$O$676</f>
        <v>#REF!</v>
      </c>
      <c r="J17" s="11" t="e">
        <f>F17-I17</f>
        <v>#REF!</v>
      </c>
      <c r="K17" s="10">
        <f>'[55]Notas 122023'!$Q$676</f>
        <v>111228071.90000002</v>
      </c>
      <c r="L17" s="11">
        <f t="shared" si="3"/>
        <v>-278691668.73000002</v>
      </c>
    </row>
    <row r="18" spans="2:15" x14ac:dyDescent="0.25">
      <c r="B18" s="1">
        <v>5.4</v>
      </c>
      <c r="D18" s="3" t="s">
        <v>17</v>
      </c>
      <c r="F18" s="10">
        <v>-40087634.5</v>
      </c>
      <c r="G18" s="10"/>
      <c r="H18" s="10">
        <v>-45305789.93</v>
      </c>
      <c r="I18" s="10" t="e">
        <f>'[55]Notas 122023'!O689</f>
        <v>#REF!</v>
      </c>
      <c r="J18" s="11" t="e">
        <f t="shared" si="2"/>
        <v>#REF!</v>
      </c>
      <c r="K18" s="10">
        <f>'[55]Notas 122023'!Q689</f>
        <v>139589875.35999998</v>
      </c>
      <c r="L18" s="11">
        <f t="shared" si="3"/>
        <v>-184895665.28999999</v>
      </c>
      <c r="N18" s="11"/>
      <c r="O18" s="11"/>
    </row>
    <row r="19" spans="2:15" x14ac:dyDescent="0.25">
      <c r="B19" s="1">
        <v>5.5</v>
      </c>
      <c r="D19" s="3" t="s">
        <v>18</v>
      </c>
      <c r="F19" s="10">
        <v>-401416386.28000003</v>
      </c>
      <c r="G19" s="10"/>
      <c r="H19" s="10">
        <v>-300192325.05000001</v>
      </c>
      <c r="I19" s="10" t="e">
        <f>'[55]Notas 122023'!$O$759</f>
        <v>#REF!</v>
      </c>
      <c r="J19" s="11" t="e">
        <f t="shared" si="2"/>
        <v>#REF!</v>
      </c>
      <c r="K19" s="10">
        <f>'[55]Notas 122023'!$Q$759</f>
        <v>79415723.620000005</v>
      </c>
      <c r="L19" s="11">
        <f t="shared" si="3"/>
        <v>-379608048.67000002</v>
      </c>
    </row>
    <row r="20" spans="2:15" x14ac:dyDescent="0.25">
      <c r="B20" s="1">
        <v>5.6</v>
      </c>
      <c r="D20" s="3" t="s">
        <v>19</v>
      </c>
      <c r="F20" s="10">
        <v>-4339668.4799999995</v>
      </c>
      <c r="G20" s="10"/>
      <c r="H20" s="10">
        <v>-10031863.58</v>
      </c>
      <c r="I20" s="10" t="e">
        <f>'[55]Notas 122023'!$O$770</f>
        <v>#REF!</v>
      </c>
      <c r="J20" s="11" t="e">
        <f t="shared" si="2"/>
        <v>#REF!</v>
      </c>
      <c r="K20" s="10">
        <f>'[55]Notas 122023'!$Q$770</f>
        <v>9536909</v>
      </c>
      <c r="L20" s="11">
        <f t="shared" si="3"/>
        <v>-19568772.579999998</v>
      </c>
    </row>
    <row r="21" spans="2:15" x14ac:dyDescent="0.25">
      <c r="C21" s="4" t="s">
        <v>20</v>
      </c>
      <c r="F21" s="12">
        <v>-2115365767.0400002</v>
      </c>
      <c r="G21" s="13"/>
      <c r="H21" s="12">
        <v>-2034399065.8599997</v>
      </c>
      <c r="I21" s="10"/>
    </row>
    <row r="22" spans="2:15" x14ac:dyDescent="0.25">
      <c r="C22" s="14"/>
      <c r="F22" s="10"/>
      <c r="G22" s="10"/>
      <c r="H22" s="10"/>
      <c r="I22" s="10"/>
    </row>
    <row r="23" spans="2:15" ht="14.25" thickBot="1" x14ac:dyDescent="0.3">
      <c r="C23" s="4" t="s">
        <v>21</v>
      </c>
      <c r="F23" s="15">
        <v>1199664726.3599999</v>
      </c>
      <c r="G23" s="13"/>
      <c r="H23" s="15">
        <v>835407864.71000051</v>
      </c>
      <c r="I23" s="10"/>
      <c r="M23" s="11"/>
    </row>
    <row r="24" spans="2:15" ht="14.25" thickTop="1" x14ac:dyDescent="0.25">
      <c r="C24" s="4"/>
      <c r="F24" s="10"/>
      <c r="G24" s="10"/>
      <c r="H24" s="10"/>
    </row>
    <row r="25" spans="2:15" x14ac:dyDescent="0.25">
      <c r="F25" s="10"/>
      <c r="G25" s="10"/>
      <c r="H25" s="10"/>
    </row>
    <row r="26" spans="2:15" x14ac:dyDescent="0.25">
      <c r="C26" s="4"/>
      <c r="F26" s="10"/>
      <c r="G26" s="10"/>
      <c r="H26" s="10"/>
    </row>
    <row r="27" spans="2:15" x14ac:dyDescent="0.25">
      <c r="C27" s="4"/>
      <c r="F27" s="10"/>
      <c r="G27" s="10"/>
      <c r="H27" s="10"/>
    </row>
    <row r="28" spans="2:15" x14ac:dyDescent="0.25">
      <c r="F28" s="10"/>
      <c r="G28" s="10"/>
      <c r="H28" s="10"/>
    </row>
    <row r="29" spans="2:15" x14ac:dyDescent="0.25">
      <c r="D29" s="4"/>
      <c r="E29" s="2"/>
    </row>
    <row r="31" spans="2:15" x14ac:dyDescent="0.25">
      <c r="F31" s="10"/>
      <c r="G31" s="10"/>
      <c r="H31" s="10"/>
    </row>
    <row r="65" hidden="1" x14ac:dyDescent="0.25"/>
    <row r="131" spans="4:4" x14ac:dyDescent="0.25">
      <c r="D131" s="3" t="s">
        <v>22</v>
      </c>
    </row>
    <row r="369" spans="4:4" ht="51" x14ac:dyDescent="0.25">
      <c r="D369" s="16" t="s">
        <v>23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2024-05-24T02:05:04Z</cp:lastPrinted>
  <dcterms:created xsi:type="dcterms:W3CDTF">2024-05-24T02:02:47Z</dcterms:created>
  <dcterms:modified xsi:type="dcterms:W3CDTF">2024-05-24T02:07:09Z</dcterms:modified>
</cp:coreProperties>
</file>